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xlsBook" defaultThemeVersion="124226"/>
  <mc:AlternateContent xmlns:mc="http://schemas.openxmlformats.org/markup-compatibility/2006">
    <mc:Choice Requires="x15">
      <x15ac:absPath xmlns:x15ac="http://schemas.microsoft.com/office/spreadsheetml/2010/11/ac" url="\\x4\Общая\Я\"/>
    </mc:Choice>
  </mc:AlternateContent>
  <bookViews>
    <workbookView xWindow="-32055" yWindow="75" windowWidth="5550" windowHeight="2550" tabRatio="947" firstSheet="1" activeTab="3"/>
  </bookViews>
  <sheets>
    <sheet name="modProv" sheetId="570"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1.7"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1.7'!$G$13:$H$13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1.7'!$2:$2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1.7'!$G:$G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1.7'!$G$9:$H$9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REESTR_MO!$A$2:$D$464</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1.7'!$E$11:$H$17</definedName>
    <definedName name="List01_Name">'Форма 1.7'!$G$8:$H$8</definedName>
    <definedName name="List01_Num">'Форма 1.7'!$G$1:$H$1</definedName>
    <definedName name="List01_p1">'Форма 1.7'!$G$11:$H$11</definedName>
    <definedName name="List01_p2">'Форма 1.7'!$G$12:$H$12</definedName>
    <definedName name="List01_p3">'Форма 1.7'!$G$13:$H$13</definedName>
    <definedName name="List01_p4">'Форма 1.7'!$G$3:$H$3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1.7'!$G:$G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1.7'!$H$8</definedName>
    <definedName name="pIns_List01_2">'Форма 1.7'!$E$18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REESTR_ORG!$A$2:$J$41</definedName>
    <definedName name="REESTR_VED_RANGE">REESTR_VED!$A$2:$B$4</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62913"/>
</workbook>
</file>

<file path=xl/calcChain.xml><?xml version="1.0" encoding="utf-8"?>
<calcChain xmlns="http://schemas.openxmlformats.org/spreadsheetml/2006/main">
  <c r="F16" i="569" l="1"/>
  <c r="D16" i="569"/>
  <c r="F12" i="569"/>
  <c r="A5" i="553"/>
  <c r="A6" i="553"/>
  <c r="A7" i="553"/>
  <c r="A8" i="553"/>
  <c r="R14" i="566"/>
  <c r="R13" i="566"/>
  <c r="A4" i="553"/>
  <c r="R12" i="566"/>
  <c r="P12" i="566" a="1"/>
  <c r="P12" i="566" s="1"/>
  <c r="M14" i="566"/>
  <c r="M13" i="566"/>
  <c r="M12" i="566"/>
  <c r="P15" i="471" l="1" a="1"/>
  <c r="P15" i="471" s="1"/>
  <c r="B3" i="525"/>
  <c r="D4" i="556" l="1"/>
  <c r="T3" i="205" l="1"/>
  <c r="B2" i="525"/>
  <c r="D5" i="532" l="1"/>
  <c r="B5" i="525"/>
  <c r="A3" i="553" l="1"/>
  <c r="A2" i="553" l="1"/>
  <c r="M12" i="564" l="1"/>
  <c r="F54" i="471" l="1"/>
  <c r="D58" i="471" l="1"/>
  <c r="F58" i="471"/>
  <c r="D6" i="569" l="1"/>
  <c r="G15" i="532" l="1"/>
  <c r="R25" i="471" l="1"/>
  <c r="R20" i="471"/>
  <c r="R15" i="471"/>
  <c r="M20" i="471"/>
  <c r="M15" i="471"/>
  <c r="M25" i="471"/>
  <c r="M45" i="471" l="1"/>
  <c r="D17" i="205" l="1"/>
  <c r="E17" i="205"/>
  <c r="D8" i="431"/>
  <c r="D8" i="547"/>
  <c r="D6" i="532"/>
  <c r="G10" i="532"/>
  <c r="D5" i="556"/>
  <c r="F4" i="437" l="1"/>
</calcChain>
</file>

<file path=xl/comments1.xml><?xml version="1.0" encoding="utf-8"?>
<comments xmlns="http://schemas.openxmlformats.org/spreadsheetml/2006/main">
  <authors>
    <author>User</author>
  </authors>
  <commentList>
    <comment ref="D8" authorId="0" shapeId="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shapeId="0">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shapeId="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<sst xmlns="http://schemas.openxmlformats.org/spreadsheetml/2006/main" count="2240" uniqueCount="1421">
  <si>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</si>
  <si>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</si>
  <si>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</si>
  <si>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</si>
  <si>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</si>
  <si>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</si>
  <si>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</si>
  <si>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</si>
  <si>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</si>
  <si>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</si>
  <si>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</si>
  <si>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</si>
  <si>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</si>
  <si>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</si>
  <si>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</si>
  <si>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</si>
  <si>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</si>
  <si>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</si>
  <si>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</si>
  <si>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</si>
  <si>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</si>
  <si>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</si>
  <si>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</si>
  <si>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</si>
  <si>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</si>
  <si>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</si>
  <si>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</si>
  <si>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</si>
  <si>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</si>
  <si>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</si>
  <si>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</si>
  <si>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</si>
  <si>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</si>
  <si>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</si>
  <si>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</si>
  <si>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</si>
  <si>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</si>
  <si>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</si>
  <si>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</si>
  <si>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</si>
  <si>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</si>
  <si>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</si>
  <si>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</si>
  <si>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</si>
  <si>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</si>
  <si>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</si>
  <si>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</si>
  <si>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</si>
  <si>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</si>
  <si>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</si>
  <si>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</si>
  <si>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</si>
  <si>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</si>
  <si>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</si>
  <si>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</si>
  <si>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</si>
  <si>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</si>
  <si>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</si>
  <si>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</si>
  <si>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</si>
  <si>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</si>
  <si>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</si>
  <si>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</si>
  <si>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</si>
  <si>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</si>
  <si>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</si>
  <si>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</si>
  <si>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</si>
  <si>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</si>
  <si>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</si>
  <si>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</si>
  <si>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</si>
  <si>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</si>
  <si>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</si>
  <si>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</si>
  <si>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</si>
  <si>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</si>
  <si>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</si>
  <si>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</si>
  <si>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</si>
  <si>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</si>
  <si>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</si>
  <si>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</si>
  <si>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</si>
  <si>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</si>
  <si>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</si>
  <si>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</si>
  <si>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</si>
  <si>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</si>
  <si>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</si>
  <si>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</si>
  <si>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</si>
  <si>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</si>
  <si>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</si>
  <si>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</si>
  <si>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</si>
  <si>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</si>
  <si>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</si>
  <si>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</si>
  <si>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</si>
  <si>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</si>
  <si>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</si>
  <si>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</si>
  <si>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</si>
  <si>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</si>
  <si>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</si>
  <si>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</si>
  <si>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</si>
  <si>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</si>
  <si>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</si>
  <si>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</si>
  <si>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</si>
  <si>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</si>
  <si>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</si>
  <si>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</si>
  <si>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</si>
  <si>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</si>
  <si>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</si>
  <si>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</si>
  <si>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</si>
  <si>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</si>
  <si>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</si>
  <si>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</si>
  <si>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</si>
  <si>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</si>
  <si>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</si>
  <si>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</si>
  <si>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</si>
  <si>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</si>
  <si>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</si>
  <si>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</si>
  <si>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</si>
  <si>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</si>
  <si>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</si>
  <si>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</si>
  <si>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</si>
  <si>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</si>
  <si>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</si>
  <si>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</si>
  <si>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</si>
  <si>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</si>
  <si>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</si>
  <si>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</si>
  <si>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</si>
  <si>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</si>
  <si>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</si>
  <si>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</si>
  <si>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</si>
  <si>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</si>
  <si>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</si>
  <si>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</si>
  <si>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</si>
  <si>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</si>
  <si>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</si>
  <si>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</si>
  <si>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</si>
  <si>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</si>
  <si>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</si>
  <si>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</si>
  <si>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</si>
  <si>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</si>
  <si>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</si>
  <si>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</si>
  <si>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</si>
  <si>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</si>
  <si>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</si>
  <si>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</si>
  <si>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</si>
  <si>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</si>
  <si>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</si>
  <si>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</si>
  <si>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</si>
  <si>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</si>
  <si>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</si>
  <si>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</si>
  <si>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</si>
  <si>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</si>
  <si>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</si>
  <si>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</si>
  <si>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</si>
  <si>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</si>
  <si>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</si>
  <si>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</si>
  <si>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</si>
  <si>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</si>
  <si>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</si>
  <si>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</si>
  <si>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</si>
  <si>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</si>
  <si>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</si>
  <si>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</si>
  <si>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</si>
  <si>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</si>
  <si>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</si>
  <si>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</si>
  <si>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</si>
  <si>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</si>
  <si>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</si>
  <si>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</si>
  <si>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</si>
  <si>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</si>
  <si>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</si>
  <si>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</si>
  <si>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</si>
  <si>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</si>
  <si>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</si>
  <si>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</si>
  <si>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</si>
  <si>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</si>
  <si>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</si>
  <si>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</si>
  <si>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</si>
  <si>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</si>
  <si>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</si>
  <si>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</si>
  <si>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</si>
  <si>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</si>
  <si>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</si>
  <si>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</si>
  <si>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</si>
  <si>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</si>
  <si>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</si>
  <si>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</si>
  <si>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</si>
  <si>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</si>
  <si>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</si>
  <si>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</si>
  <si>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</si>
  <si>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</si>
  <si>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</si>
  <si>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</si>
  <si>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</si>
  <si>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</si>
  <si>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</si>
  <si>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</si>
  <si>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</si>
  <si>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</si>
  <si>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</si>
  <si>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</si>
  <si>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</si>
  <si>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</si>
  <si>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</si>
  <si>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</si>
  <si>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</si>
  <si>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</si>
  <si>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</si>
  <si>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</si>
  <si>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</si>
  <si>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</si>
  <si>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</si>
  <si>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</si>
  <si>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</si>
  <si>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</si>
  <si>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</si>
  <si>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</si>
  <si>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</si>
  <si>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</si>
  <si>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</si>
  <si>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</si>
  <si>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</si>
  <si>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</si>
  <si>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</si>
  <si>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</si>
  <si>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</si>
  <si>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</si>
  <si>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</si>
  <si>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</si>
  <si>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</si>
  <si>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</si>
  <si>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</si>
  <si>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</si>
  <si>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</si>
  <si>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</si>
  <si>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</si>
  <si>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</si>
  <si>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</si>
  <si>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</si>
  <si>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</si>
  <si>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</si>
  <si>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</si>
  <si>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</si>
  <si>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</si>
  <si>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</si>
  <si>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</si>
  <si>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</si>
  <si>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</si>
  <si>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</si>
  <si>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</si>
  <si>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</si>
  <si>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</si>
  <si>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</si>
  <si>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</si>
  <si>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</si>
  <si>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</si>
  <si>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</si>
  <si>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</si>
  <si>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</si>
  <si>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</si>
  <si>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</si>
  <si>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</si>
  <si>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</si>
  <si>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</si>
  <si>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</si>
  <si>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</si>
  <si>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</si>
  <si>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</si>
  <si>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</si>
  <si>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</si>
  <si>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</si>
  <si>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</si>
  <si>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</si>
  <si>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</si>
  <si>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</si>
  <si>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</si>
  <si>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</si>
  <si>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</si>
  <si>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</si>
  <si>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</si>
  <si>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</si>
  <si>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</si>
  <si>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</si>
  <si>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</si>
  <si>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</si>
  <si>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</si>
  <si>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</si>
  <si>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</si>
  <si>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</si>
  <si>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</si>
  <si>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</si>
  <si>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</si>
  <si>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</si>
  <si>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</si>
  <si>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</si>
  <si>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</si>
  <si>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</si>
  <si>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</si>
  <si>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</si>
  <si>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</si>
  <si>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</si>
  <si>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</si>
  <si>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централизованной системы горячего водоснабжения в течение квартала, в том числе:</t>
  </si>
  <si>
    <t>Указывается количество поданных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</si>
  <si>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</si>
  <si>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заявок с решением об отказе в подключении (технологическом присоединении) к централизованной системе горячего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</si>
  <si>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горячего водоснабжения.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</si>
  <si>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</si>
  <si>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Указывается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резерве мощности таких систем указывается в отношении каждой централизованной системы горячего водоснабжения в отдельных строках.</t>
  </si>
  <si>
    <t>Добавить централизованную систему горячего водоснабжения</t>
  </si>
  <si>
    <t>Форма 1.7</t>
  </si>
  <si>
    <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</si>
  <si>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Проверка доступных обновлений...</t>
  </si>
  <si>
    <t>Нет доступных обновлений для отчёта с кодом FAS.JKH.OPEN.INFO.QUARTER.GVS!</t>
  </si>
  <si>
    <t>26.10.2020</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</si>
  <si>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</si>
  <si>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</si>
  <si>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</si>
  <si>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</si>
  <si>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</si>
  <si>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REGION_ID</t>
  </si>
  <si>
    <t>REGION_NAME</t>
  </si>
  <si>
    <t>RST_ORG_ID</t>
  </si>
  <si>
    <t>ORG_NAME</t>
  </si>
  <si>
    <t>INN_NAME</t>
  </si>
  <si>
    <t>KPP_NAME</t>
  </si>
  <si>
    <t>ORG_START_DATE</t>
  </si>
  <si>
    <t>ORG_END_DATE</t>
  </si>
  <si>
    <t>2625</t>
  </si>
  <si>
    <t>26457273</t>
  </si>
  <si>
    <t>АО "Донэнерго"</t>
  </si>
  <si>
    <t>6163089292</t>
  </si>
  <si>
    <t>614143001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</si>
  <si>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</si>
  <si>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</si>
  <si>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</si>
  <si>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</si>
  <si>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</si>
  <si>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</si>
  <si>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</si>
  <si>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</si>
  <si>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28459543</t>
  </si>
  <si>
    <t>ДГТУ</t>
  </si>
  <si>
    <t>6165033136</t>
  </si>
  <si>
    <t>616501001</t>
  </si>
  <si>
    <t>26374535</t>
  </si>
  <si>
    <t>ЕМУП "Коммунальник"</t>
  </si>
  <si>
    <t>6109001290</t>
  </si>
  <si>
    <t>610901001</t>
  </si>
  <si>
    <t>26445760</t>
  </si>
  <si>
    <t>МП г. Новошахтинска "Коммунальные котельные и тепловые сети"</t>
  </si>
  <si>
    <t>6151009775</t>
  </si>
  <si>
    <t>615101001</t>
  </si>
  <si>
    <t>28868766</t>
  </si>
  <si>
    <t>МУП "Вира"</t>
  </si>
  <si>
    <t>6147006732</t>
  </si>
  <si>
    <t>614701001</t>
  </si>
  <si>
    <t>31000381</t>
  </si>
  <si>
    <t>МУП "Городское Хозяйство"</t>
  </si>
  <si>
    <t>6154094137</t>
  </si>
  <si>
    <t>18-01-2005 00:00:00</t>
  </si>
  <si>
    <t>26448791</t>
  </si>
  <si>
    <t>МУП "Каменсктеплосеть"</t>
  </si>
  <si>
    <t>6147006316</t>
  </si>
  <si>
    <t>31043414</t>
  </si>
  <si>
    <t>МУП "Комфортная среда" Сальского городского поселения</t>
  </si>
  <si>
    <t>6153005247</t>
  </si>
  <si>
    <t>615301001</t>
  </si>
  <si>
    <t>21-09-2017 00:00:00</t>
  </si>
  <si>
    <t>26444931</t>
  </si>
  <si>
    <t>МУП "Красносулинские городские теплосети"</t>
  </si>
  <si>
    <t>6148557940</t>
  </si>
  <si>
    <t>614801001</t>
  </si>
  <si>
    <t>31241624</t>
  </si>
  <si>
    <t>МУП "Новочеркасские тепловые сети"</t>
  </si>
  <si>
    <t>6150097377</t>
  </si>
  <si>
    <t>615001001</t>
  </si>
  <si>
    <t>31298334</t>
  </si>
  <si>
    <t>МУП "Тепло МРЗ"</t>
  </si>
  <si>
    <t>6147040571</t>
  </si>
  <si>
    <t>28-03-2019 00:00:00</t>
  </si>
  <si>
    <t>31219066</t>
  </si>
  <si>
    <t>МУП "Теплотехник Неклиновского района"</t>
  </si>
  <si>
    <t>6123024348</t>
  </si>
  <si>
    <t>612301001</t>
  </si>
  <si>
    <t>30843340</t>
  </si>
  <si>
    <t>МУП АГП "АКСАЙЭНЕРГО"</t>
  </si>
  <si>
    <t>6102066210</t>
  </si>
  <si>
    <t>610201001</t>
  </si>
  <si>
    <t>26452861</t>
  </si>
  <si>
    <t>МУП Пролетарского городского поселения Пролетарского района Ростовской области "Тепловые сети"</t>
  </si>
  <si>
    <t>6128002901</t>
  </si>
  <si>
    <t>612801001</t>
  </si>
  <si>
    <t>26448893</t>
  </si>
  <si>
    <t>МУП г. Азова "Теплоэнерго"</t>
  </si>
  <si>
    <t>6140028670</t>
  </si>
  <si>
    <t>614001001</t>
  </si>
  <si>
    <t>26768157</t>
  </si>
  <si>
    <t>Миллеровский филиал АО "Астон"</t>
  </si>
  <si>
    <t>6162015019</t>
  </si>
  <si>
    <t>614943001</t>
  </si>
  <si>
    <t>26446559</t>
  </si>
  <si>
    <t>ОАО "Зерноградские тепловые сети"</t>
  </si>
  <si>
    <t>6111982106</t>
  </si>
  <si>
    <t>611101001</t>
  </si>
  <si>
    <t>31351556</t>
  </si>
  <si>
    <t>ООО "ВОЛГОДОНСКАЯ ТЭЦ-1"</t>
  </si>
  <si>
    <t>6143098108</t>
  </si>
  <si>
    <t>614301001</t>
  </si>
  <si>
    <t>28422605</t>
  </si>
  <si>
    <t>ООО "Волгодонские тепловые сети"</t>
  </si>
  <si>
    <t>6143081351</t>
  </si>
  <si>
    <t>31-05-2013 00:00:00</t>
  </si>
  <si>
    <t>26525135</t>
  </si>
  <si>
    <t>ООО "ЛУКОЙЛ-Ростовэнерго"</t>
  </si>
  <si>
    <t>6164288981</t>
  </si>
  <si>
    <t>31399481</t>
  </si>
  <si>
    <t>ООО "Распределенная генерация - Батайск"</t>
  </si>
  <si>
    <t>6141053581</t>
  </si>
  <si>
    <t>614101001</t>
  </si>
  <si>
    <t>30954389</t>
  </si>
  <si>
    <t>ООО "Распределенная генерация"</t>
  </si>
  <si>
    <t>6163134315</t>
  </si>
  <si>
    <t>614201001</t>
  </si>
  <si>
    <t>11-03-2014 00:00:00</t>
  </si>
  <si>
    <t>26764253</t>
  </si>
  <si>
    <t>ООО "Ростовские тепловые сети"</t>
  </si>
  <si>
    <t>3445102073</t>
  </si>
  <si>
    <t>616801001</t>
  </si>
  <si>
    <t>26457607</t>
  </si>
  <si>
    <t>ООО "Ростовтеплоэнерго" филиал Северный</t>
  </si>
  <si>
    <t>6165125852</t>
  </si>
  <si>
    <t>613802001</t>
  </si>
  <si>
    <t>26382572</t>
  </si>
  <si>
    <t>ООО "Сигма"</t>
  </si>
  <si>
    <t>6102015102</t>
  </si>
  <si>
    <t>30802811</t>
  </si>
  <si>
    <t>ООО "ТЭЦ-1"</t>
  </si>
  <si>
    <t>6143087498</t>
  </si>
  <si>
    <t>26445942</t>
  </si>
  <si>
    <t>ООО "Тепловые сети"</t>
  </si>
  <si>
    <t>6125024777</t>
  </si>
  <si>
    <t>612501001</t>
  </si>
  <si>
    <t>26445734</t>
  </si>
  <si>
    <t>ООО "Теплонасосные системы"</t>
  </si>
  <si>
    <t>6151055122</t>
  </si>
  <si>
    <t>616301001</t>
  </si>
  <si>
    <t>26764274</t>
  </si>
  <si>
    <t>ООО "Управление жилищно-коммунальное хозяйство"</t>
  </si>
  <si>
    <t>6125028690</t>
  </si>
  <si>
    <t>26764720</t>
  </si>
  <si>
    <t>ООО "Управляющая компания "Жилкомсервис"</t>
  </si>
  <si>
    <t>6135007675</t>
  </si>
  <si>
    <t>613501001</t>
  </si>
  <si>
    <t>26449191</t>
  </si>
  <si>
    <t>ООО "Шахтинская ГТЭС"</t>
  </si>
  <si>
    <t>6155043551</t>
  </si>
  <si>
    <t>615501001</t>
  </si>
  <si>
    <t>26437000</t>
  </si>
  <si>
    <t>ООО "ЭКО"</t>
  </si>
  <si>
    <t>6121995802</t>
  </si>
  <si>
    <t>612101001</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</si>
  <si>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</si>
  <si>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</si>
  <si>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</si>
  <si>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</si>
  <si>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</si>
  <si>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</si>
  <si>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</si>
  <si>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</si>
  <si>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</si>
  <si>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</si>
  <si>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</si>
  <si>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</si>
  <si>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</si>
  <si>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</si>
  <si>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</si>
  <si>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31215611</t>
  </si>
  <si>
    <t>Филиал АО "Донэнерго" - "Тепловые сети"</t>
  </si>
  <si>
    <t>616402001</t>
  </si>
  <si>
    <t>28506895</t>
  </si>
  <si>
    <t>Филиал ООО "Сириус" в г. Новочеркасске</t>
  </si>
  <si>
    <t>7714652646</t>
  </si>
  <si>
    <t>615045001</t>
  </si>
  <si>
    <t>№</t>
  </si>
  <si>
    <t>HOT_VS</t>
  </si>
  <si>
    <t>346350, Россия, Ростовская обл., г. Красный Сулин,ул. Металлургов, 4а</t>
  </si>
  <si>
    <t>Ефименко Сергей Юрьевич</t>
  </si>
  <si>
    <t>Еремеева Елена Викторовна</t>
  </si>
  <si>
    <t>начальник ПЭО</t>
  </si>
  <si>
    <t>8 (863-67)5-36-49</t>
  </si>
  <si>
    <t>teplosulin@mail.ru</t>
  </si>
  <si>
    <t>26.10.2020 21:05:07</t>
  </si>
  <si>
    <t>Азовский район</t>
  </si>
  <si>
    <t>60601000</t>
  </si>
  <si>
    <t>Александровское сельское поселение</t>
  </si>
  <si>
    <t>60601405</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</si>
  <si>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</si>
  <si>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</si>
  <si>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</si>
  <si>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</si>
  <si>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</si>
  <si>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</si>
  <si>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</si>
  <si>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</si>
  <si>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</si>
  <si>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</si>
  <si>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</si>
  <si>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</si>
  <si>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</si>
  <si>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</si>
  <si>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</si>
  <si>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</si>
  <si>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</si>
  <si>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</si>
  <si>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</si>
  <si>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</si>
  <si>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</si>
  <si>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</si>
  <si>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</si>
  <si>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</si>
  <si>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</si>
  <si>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</si>
  <si>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</si>
  <si>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</si>
  <si>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</si>
  <si>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</si>
  <si>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</si>
  <si>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</si>
  <si>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</si>
  <si>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</si>
  <si>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</si>
  <si>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</si>
  <si>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</si>
  <si>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</si>
  <si>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</si>
  <si>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</si>
  <si>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</si>
  <si>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</si>
  <si>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</si>
  <si>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</si>
  <si>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</si>
  <si>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</si>
  <si>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</si>
  <si>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</si>
  <si>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</si>
  <si>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</si>
  <si>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</si>
  <si>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</si>
  <si>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</si>
  <si>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</si>
  <si>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</si>
  <si>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</si>
  <si>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</si>
  <si>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</si>
  <si>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</si>
  <si>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</si>
  <si>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</si>
  <si>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</si>
  <si>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</si>
  <si>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</si>
  <si>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</si>
  <si>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</si>
  <si>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</si>
  <si>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</si>
  <si>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</si>
  <si>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</si>
  <si>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</si>
  <si>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</si>
  <si>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</si>
  <si>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</si>
  <si>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</si>
  <si>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</si>
  <si>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</si>
  <si>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</si>
  <si>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</si>
  <si>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</si>
  <si>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</si>
  <si>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</si>
  <si>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</si>
  <si>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</si>
  <si>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</si>
  <si>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</si>
  <si>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</si>
  <si>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</si>
  <si>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</si>
  <si>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</si>
  <si>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</si>
  <si>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</si>
  <si>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</si>
  <si>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</si>
  <si>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</si>
  <si>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</si>
  <si>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</si>
  <si>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</si>
  <si>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</si>
  <si>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</si>
  <si>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</si>
  <si>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</si>
  <si>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</si>
  <si>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</si>
  <si>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</si>
  <si>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</si>
  <si>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</si>
  <si>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</si>
  <si>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</si>
  <si>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</si>
  <si>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</si>
  <si>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</si>
  <si>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</si>
  <si>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</si>
  <si>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</si>
  <si>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</si>
  <si>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Казанское сельское поселение</t>
  </si>
  <si>
    <t>60608412</t>
  </si>
  <si>
    <t>Казансколопатинское сельское поселение</t>
  </si>
  <si>
    <t>60608413</t>
  </si>
  <si>
    <t>Мешковское сельское поселение</t>
  </si>
  <si>
    <t>60608428</t>
  </si>
  <si>
    <t>Мещеряковское сельское поселение</t>
  </si>
  <si>
    <t>60608432</t>
  </si>
  <si>
    <t>Мигулинское сельское поселение</t>
  </si>
  <si>
    <t>60608436</t>
  </si>
  <si>
    <t>Нижнебыковское сельское поселение</t>
  </si>
  <si>
    <t>60608440</t>
  </si>
  <si>
    <t>Солонцовское сельское поселение</t>
  </si>
  <si>
    <t>60608446</t>
  </si>
  <si>
    <t>Тубянское сельское поселение</t>
  </si>
  <si>
    <t>60608448</t>
  </si>
  <si>
    <t>Шумилинское сельское поселение</t>
  </si>
  <si>
    <t>60608458</t>
  </si>
  <si>
    <t>Веселовский район</t>
  </si>
  <si>
    <t>60609000</t>
  </si>
  <si>
    <t>Верхнесоленовское сельское поселение</t>
  </si>
  <si>
    <t>60609409</t>
  </si>
  <si>
    <t>Веселовское сельское поселение</t>
  </si>
  <si>
    <t>60609411</t>
  </si>
  <si>
    <t>Краснооктябрьское сельское поселение</t>
  </si>
  <si>
    <t>60609432</t>
  </si>
  <si>
    <t>Позднеевское сельское поселение</t>
  </si>
  <si>
    <t>60609458</t>
  </si>
  <si>
    <t>Волгодонской район</t>
  </si>
  <si>
    <t>60612000</t>
  </si>
  <si>
    <t>Добровольское сельское поселение</t>
  </si>
  <si>
    <t>60612405</t>
  </si>
  <si>
    <t>Дубенцовское сельское поселение</t>
  </si>
  <si>
    <t>60612408</t>
  </si>
  <si>
    <t>Победенское сельское поселение</t>
  </si>
  <si>
    <t>60612425</t>
  </si>
  <si>
    <t>Потаповское сельское поселение</t>
  </si>
  <si>
    <t>60612428</t>
  </si>
  <si>
    <t>Прогрессовское сельское поселение</t>
  </si>
  <si>
    <t>60612430</t>
  </si>
  <si>
    <t>Романовское сельское поселение</t>
  </si>
  <si>
    <t>60612432</t>
  </si>
  <si>
    <t>Рябичевское сельское поселение</t>
  </si>
  <si>
    <t>60612435</t>
  </si>
  <si>
    <t>Город Азов</t>
  </si>
  <si>
    <t>60704000</t>
  </si>
  <si>
    <t>Город Батайск</t>
  </si>
  <si>
    <t>60707000</t>
  </si>
  <si>
    <t>Город Волгодонск</t>
  </si>
  <si>
    <t>60712000</t>
  </si>
  <si>
    <t>Город Гуково</t>
  </si>
  <si>
    <t>60715000</t>
  </si>
  <si>
    <t>Город Донецк</t>
  </si>
  <si>
    <t>60717000</t>
  </si>
  <si>
    <t>Город Зверево</t>
  </si>
  <si>
    <t>60718000</t>
  </si>
  <si>
    <t>Город Каменск-Шахтинский</t>
  </si>
  <si>
    <t>60719000</t>
  </si>
  <si>
    <t>Город Новочеркасск</t>
  </si>
  <si>
    <t>60727000</t>
  </si>
  <si>
    <t>Город Новошахтинск</t>
  </si>
  <si>
    <t>60730000</t>
  </si>
  <si>
    <t>Город Ростов-на-Дону</t>
  </si>
  <si>
    <t>60701000</t>
  </si>
  <si>
    <t>Город Таганрог</t>
  </si>
  <si>
    <t>60737000</t>
  </si>
  <si>
    <t>Город Шахты</t>
  </si>
  <si>
    <t>60740000</t>
  </si>
  <si>
    <t>Дубовский район</t>
  </si>
  <si>
    <t>60613000</t>
  </si>
  <si>
    <t>Андреевское сельское поселение</t>
  </si>
  <si>
    <t>60613405</t>
  </si>
  <si>
    <t>Барабанщиковское сельское поселение</t>
  </si>
  <si>
    <t>60613410</t>
  </si>
  <si>
    <t>Вербовологовское сельское поселение</t>
  </si>
  <si>
    <t>60613415</t>
  </si>
  <si>
    <t>60613417</t>
  </si>
  <si>
    <t>Гуреевское сельское поселение</t>
  </si>
  <si>
    <t>60613420</t>
  </si>
  <si>
    <t>Дубовское сельское поселение</t>
  </si>
  <si>
    <t>60613425</t>
  </si>
  <si>
    <t>Жуковское сельское поселение</t>
  </si>
  <si>
    <t>60613430</t>
  </si>
  <si>
    <t>Комиссаровское сельское поселение</t>
  </si>
  <si>
    <t>60613440</t>
  </si>
  <si>
    <t>Малолученское сельское поселение</t>
  </si>
  <si>
    <t>60613448</t>
  </si>
  <si>
    <t>Мирненское сельское поселение</t>
  </si>
  <si>
    <t>60613452</t>
  </si>
  <si>
    <t>Присальское сельское поселение</t>
  </si>
  <si>
    <t>60613460</t>
  </si>
  <si>
    <t>60613464</t>
  </si>
  <si>
    <t>Семичанское сельское поселение</t>
  </si>
  <si>
    <t>60613471</t>
  </si>
  <si>
    <t>Егорлыкский район</t>
  </si>
  <si>
    <t>60615000</t>
  </si>
  <si>
    <t>Балко-Грузское сельское поселение</t>
  </si>
  <si>
    <t>60615410</t>
  </si>
  <si>
    <t>Войновское сельское поселение</t>
  </si>
  <si>
    <t>60615415</t>
  </si>
  <si>
    <t>Егорлыкское сельское поселение</t>
  </si>
  <si>
    <t>60615417</t>
  </si>
  <si>
    <t>60615425</t>
  </si>
  <si>
    <t>Кавалерское сельское поселение</t>
  </si>
  <si>
    <t>60615436</t>
  </si>
  <si>
    <t>Новороговское сельское поселение</t>
  </si>
  <si>
    <t>60615447</t>
  </si>
  <si>
    <t>Объединенное сельское поселение</t>
  </si>
  <si>
    <t>60615458</t>
  </si>
  <si>
    <t>Роговское сельское поселение</t>
  </si>
  <si>
    <t>60615462</t>
  </si>
  <si>
    <t>Шаумяновское сельское поселение</t>
  </si>
  <si>
    <t>60615480</t>
  </si>
  <si>
    <t>Заветинский район</t>
  </si>
  <si>
    <t>60617000</t>
  </si>
  <si>
    <t>Заветинское сельское поселение</t>
  </si>
  <si>
    <t>60617411</t>
  </si>
  <si>
    <t>Киселевское сельское поселение</t>
  </si>
  <si>
    <t>60617428</t>
  </si>
  <si>
    <t>Кичкинское сельское поселение</t>
  </si>
  <si>
    <t>60617430</t>
  </si>
  <si>
    <t>Никольское сельское поселение</t>
  </si>
  <si>
    <t>60617422</t>
  </si>
  <si>
    <t>Савдянское сельское поселение</t>
  </si>
  <si>
    <t>60617445</t>
  </si>
  <si>
    <t>Тюльпановское сельское поселение</t>
  </si>
  <si>
    <t>60617432</t>
  </si>
  <si>
    <t>Федосеевское сельское поселение</t>
  </si>
  <si>
    <t>60617466</t>
  </si>
  <si>
    <t>Фоминское сельское поселение</t>
  </si>
  <si>
    <t>60617434</t>
  </si>
  <si>
    <t>Шебалинское сельское поселение</t>
  </si>
  <si>
    <t>60617470</t>
  </si>
  <si>
    <t>Зерноградский район</t>
  </si>
  <si>
    <t>60618000</t>
  </si>
  <si>
    <t>Большеталовское сельское поселение</t>
  </si>
  <si>
    <t>60618405</t>
  </si>
  <si>
    <t>Гуляй-Борисовское сельское поселение</t>
  </si>
  <si>
    <t>60618410</t>
  </si>
  <si>
    <t>Донское сельское поселение</t>
  </si>
  <si>
    <t>60618415</t>
  </si>
  <si>
    <t>Зерноградское городское поселение</t>
  </si>
  <si>
    <t>60618101</t>
  </si>
  <si>
    <t>Конзаводское сельское поселение</t>
  </si>
  <si>
    <t>60618440</t>
  </si>
  <si>
    <t>Красноармейское сельское поселение</t>
  </si>
  <si>
    <t>60618445</t>
  </si>
  <si>
    <t>60618450</t>
  </si>
  <si>
    <t>Мечетинское сельское поселение</t>
  </si>
  <si>
    <t>60618455</t>
  </si>
  <si>
    <t>Россошинское сельское поселение</t>
  </si>
  <si>
    <t>60618460</t>
  </si>
  <si>
    <t>Зимовниковский район</t>
  </si>
  <si>
    <t>60619000</t>
  </si>
  <si>
    <t>Верхнесеребряковское сельское поселение</t>
  </si>
  <si>
    <t>60619405</t>
  </si>
  <si>
    <t>Гашунское сельское поселение</t>
  </si>
  <si>
    <t>60619410</t>
  </si>
  <si>
    <t>Глубочанское сельское поселение</t>
  </si>
  <si>
    <t>60619415</t>
  </si>
  <si>
    <t>Зимовниковское сельское поселение</t>
  </si>
  <si>
    <t>60619417</t>
  </si>
  <si>
    <t>Камышевское сельское поселение</t>
  </si>
  <si>
    <t>60619420</t>
  </si>
  <si>
    <t>Кировское сельское поселение</t>
  </si>
  <si>
    <t>60619425</t>
  </si>
  <si>
    <t>Кутейниковское сельское поселение</t>
  </si>
  <si>
    <t>60619430</t>
  </si>
  <si>
    <t>60619432</t>
  </si>
  <si>
    <t>Мокрогашунское сельское поселение</t>
  </si>
  <si>
    <t>60619435</t>
  </si>
  <si>
    <t>Савоськинское сельское поселение</t>
  </si>
  <si>
    <t>60619445</t>
  </si>
  <si>
    <t>Северное сельское поселение</t>
  </si>
  <si>
    <t>60619450</t>
  </si>
  <si>
    <t>Кагальницкий район</t>
  </si>
  <si>
    <t>60622000</t>
  </si>
  <si>
    <t>Иваново-Шамшевское сельское поселение</t>
  </si>
  <si>
    <t>60622412</t>
  </si>
  <si>
    <t>60622414</t>
  </si>
  <si>
    <t>Калининское сельское поселение</t>
  </si>
  <si>
    <t>60622417</t>
  </si>
  <si>
    <t>60622420</t>
  </si>
  <si>
    <t>Мокробатайское сельское поселение</t>
  </si>
  <si>
    <t>60622423</t>
  </si>
  <si>
    <t>Новобатайское сельское поселение</t>
  </si>
  <si>
    <t>60622425</t>
  </si>
  <si>
    <t>Родниковское сельское поселение</t>
  </si>
  <si>
    <t>60622430</t>
  </si>
  <si>
    <t>Хомутовское сельское поселение</t>
  </si>
  <si>
    <t>60622442</t>
  </si>
  <si>
    <t>Каменский район</t>
  </si>
  <si>
    <t>60623000</t>
  </si>
  <si>
    <t>Астаховское сельское поселение</t>
  </si>
  <si>
    <t>60623405</t>
  </si>
  <si>
    <t>Богдановское сельское поселение</t>
  </si>
  <si>
    <t>60623410</t>
  </si>
  <si>
    <t>Волченское сельское поселение</t>
  </si>
  <si>
    <t>60623415</t>
  </si>
  <si>
    <t>Глубокинское городское поселение</t>
  </si>
  <si>
    <t>60623151</t>
  </si>
  <si>
    <t>Груциновское сельское поселение</t>
  </si>
  <si>
    <t>60623460</t>
  </si>
  <si>
    <t>Гусевское сельское поселение</t>
  </si>
  <si>
    <t>60623420</t>
  </si>
  <si>
    <t>Калитвенское сельское поселение</t>
  </si>
  <si>
    <t>60623425</t>
  </si>
  <si>
    <t>Красновское сельское поселение</t>
  </si>
  <si>
    <t>60623430</t>
  </si>
  <si>
    <t>Малокаменское сельское поселение</t>
  </si>
  <si>
    <t>60623440</t>
  </si>
  <si>
    <t>Пиховкинское сельское поселение</t>
  </si>
  <si>
    <t>60623455</t>
  </si>
  <si>
    <t>Старостаничное сельское поселение</t>
  </si>
  <si>
    <t>60623465</t>
  </si>
  <si>
    <t>Уляшкинское сельское поселение</t>
  </si>
  <si>
    <t>60623470</t>
  </si>
  <si>
    <t>Кашарский район</t>
  </si>
  <si>
    <t>60624000</t>
  </si>
  <si>
    <t>Верхнемакеевское сельское поселение</t>
  </si>
  <si>
    <t>60624410</t>
  </si>
  <si>
    <t>Верхнесвечниковское сельское поселение</t>
  </si>
  <si>
    <t>60624415</t>
  </si>
  <si>
    <t>Вяжинское сельское поселение</t>
  </si>
  <si>
    <t>60624420</t>
  </si>
  <si>
    <t>Индустриальное сельское поселение</t>
  </si>
  <si>
    <t>60624425</t>
  </si>
  <si>
    <t>Кашарское сельское поселение</t>
  </si>
  <si>
    <t>60624430</t>
  </si>
  <si>
    <t>Киевское сельское поселение</t>
  </si>
  <si>
    <t>60624435</t>
  </si>
  <si>
    <t>Первомайское сельское поселение</t>
  </si>
  <si>
    <t>60624450</t>
  </si>
  <si>
    <t>Поповское сельское поселение</t>
  </si>
  <si>
    <t>60624455</t>
  </si>
  <si>
    <t>Талловеровское сельское поселение</t>
  </si>
  <si>
    <t>60624470</t>
  </si>
  <si>
    <t>Фомино-Свечниковское сельское поселение</t>
  </si>
  <si>
    <t>60624475</t>
  </si>
  <si>
    <t>Константиновский район</t>
  </si>
  <si>
    <t>60625000</t>
  </si>
  <si>
    <t>Авиловское сельское поселение</t>
  </si>
  <si>
    <t>60625405</t>
  </si>
  <si>
    <t>Богоявленское сельское поселение</t>
  </si>
  <si>
    <t>60625410</t>
  </si>
  <si>
    <t>Гапкинское сельское поселение</t>
  </si>
  <si>
    <t>60625415</t>
  </si>
  <si>
    <t>Константиновское городское поселение</t>
  </si>
  <si>
    <t>60625101</t>
  </si>
  <si>
    <t>Николаевское сельское поселение</t>
  </si>
  <si>
    <t>60625420</t>
  </si>
  <si>
    <t>Почтовское сельское поселение</t>
  </si>
  <si>
    <t>60625425</t>
  </si>
  <si>
    <t>Стычновское сельское поселение</t>
  </si>
  <si>
    <t>60625436</t>
  </si>
  <si>
    <t>Красносулинский район</t>
  </si>
  <si>
    <t>60626000</t>
  </si>
  <si>
    <t>Божковское сельское поселение</t>
  </si>
  <si>
    <t>60626405</t>
  </si>
  <si>
    <t>Владимировское сельское поселение</t>
  </si>
  <si>
    <t>60626410</t>
  </si>
  <si>
    <t>Горненское городское поселение</t>
  </si>
  <si>
    <t>60626102</t>
  </si>
  <si>
    <t>Гуково-Гнилушевское сельское поселение</t>
  </si>
  <si>
    <t>60626415</t>
  </si>
  <si>
    <t>Долотинское сельское поселение</t>
  </si>
  <si>
    <t>60626420</t>
  </si>
  <si>
    <t>60626425</t>
  </si>
  <si>
    <t>Ковалевское сельское поселение</t>
  </si>
  <si>
    <t>60626430</t>
  </si>
  <si>
    <t>60626435</t>
  </si>
  <si>
    <t>Красносулинское городское поселение</t>
  </si>
  <si>
    <t>60626101</t>
  </si>
  <si>
    <t>Михайловское сельское поселение</t>
  </si>
  <si>
    <t>60626440</t>
  </si>
  <si>
    <t>Пролетарское сельское поселение</t>
  </si>
  <si>
    <t>60626445</t>
  </si>
  <si>
    <t>Садковское сельское поселение</t>
  </si>
  <si>
    <t>60626450</t>
  </si>
  <si>
    <t>Табунщиковское сельское поселение</t>
  </si>
  <si>
    <t>60626455</t>
  </si>
  <si>
    <t>Углеродовское городское поселение</t>
  </si>
  <si>
    <t>60626165</t>
  </si>
  <si>
    <t>Ударниковское сельское поселение</t>
  </si>
  <si>
    <t>60626460</t>
  </si>
  <si>
    <t>Куйбышевский район</t>
  </si>
  <si>
    <t>60627000</t>
  </si>
  <si>
    <t>Кринично-Лугское сельское поселение</t>
  </si>
  <si>
    <t>60627404</t>
  </si>
  <si>
    <t>Куйбышевское сельское поселение</t>
  </si>
  <si>
    <t>60627405</t>
  </si>
  <si>
    <t>Лысогорское сельское поселение</t>
  </si>
  <si>
    <t>60627410</t>
  </si>
  <si>
    <t>Мартыновский район</t>
  </si>
  <si>
    <t>60630000</t>
  </si>
  <si>
    <t>Большеорловское сельское поселение</t>
  </si>
  <si>
    <t>60630405</t>
  </si>
  <si>
    <t>Зеленолугское сельское поселение</t>
  </si>
  <si>
    <t>60630407</t>
  </si>
  <si>
    <t>Ильиновское сельское поселение</t>
  </si>
  <si>
    <t>60630412</t>
  </si>
  <si>
    <t>Комаровское сельское поселение</t>
  </si>
  <si>
    <t>60630423</t>
  </si>
  <si>
    <t>Малоорловское сельское поселение</t>
  </si>
  <si>
    <t>60630434</t>
  </si>
  <si>
    <t>Мартыновское сельское поселение</t>
  </si>
  <si>
    <t>60630439</t>
  </si>
  <si>
    <t>Новоселовское сельское поселение</t>
  </si>
  <si>
    <t>60630456</t>
  </si>
  <si>
    <t>Рубашкинское сельское поселение</t>
  </si>
  <si>
    <t>60630467</t>
  </si>
  <si>
    <t>Южненское сельское поселение</t>
  </si>
  <si>
    <t>60630489</t>
  </si>
  <si>
    <t>Матвеево-Курганский район</t>
  </si>
  <si>
    <t>60631000</t>
  </si>
  <si>
    <t>Алексеевское сельское поселение</t>
  </si>
  <si>
    <t>60631405</t>
  </si>
  <si>
    <t>Анастасиевское сельское поселение</t>
  </si>
  <si>
    <t>60631410</t>
  </si>
  <si>
    <t>Большекирсановское сельское поселение</t>
  </si>
  <si>
    <t>60631415</t>
  </si>
  <si>
    <t>Екатериновское сельское поселение</t>
  </si>
  <si>
    <t>60631420</t>
  </si>
  <si>
    <t>Малокирсановское сельское поселение</t>
  </si>
  <si>
    <t>60631440</t>
  </si>
  <si>
    <t>Матвеево-Курганское сельское поселение</t>
  </si>
  <si>
    <t>60631445</t>
  </si>
  <si>
    <t>Новониколаевское сельское поселение</t>
  </si>
  <si>
    <t>60631450</t>
  </si>
  <si>
    <t>Ряженское сельское поселение</t>
  </si>
  <si>
    <t>60631465</t>
  </si>
  <si>
    <t>Миллеровский район</t>
  </si>
  <si>
    <t>60632000</t>
  </si>
  <si>
    <t>Верхнеталовское сельское поселение</t>
  </si>
  <si>
    <t>60632402</t>
  </si>
  <si>
    <t>Волошинское сельское поселение</t>
  </si>
  <si>
    <t>60632405</t>
  </si>
  <si>
    <t>Дегтевское сельское поселение</t>
  </si>
  <si>
    <t>60632415</t>
  </si>
  <si>
    <t>Колодезянское сельское поселение</t>
  </si>
  <si>
    <t>60632420</t>
  </si>
  <si>
    <t>Криворожское сельское поселение</t>
  </si>
  <si>
    <t>60632425</t>
  </si>
  <si>
    <t>Мальчевское сельское поселение</t>
  </si>
  <si>
    <t>60632435</t>
  </si>
  <si>
    <t>Миллеровское городское поселение</t>
  </si>
  <si>
    <t>60632101</t>
  </si>
  <si>
    <t>Ольхово-Рогское сельское поселение</t>
  </si>
  <si>
    <t>60632455</t>
  </si>
  <si>
    <t>60632460</t>
  </si>
  <si>
    <t>Сулинское сельское поселение</t>
  </si>
  <si>
    <t>60632467</t>
  </si>
  <si>
    <t>Титовское сельское поселение</t>
  </si>
  <si>
    <t>60632470</t>
  </si>
  <si>
    <t>Треневское сельское поселение</t>
  </si>
  <si>
    <t>60632430</t>
  </si>
  <si>
    <t>Туриловское сельское поселение</t>
  </si>
  <si>
    <t>60632475</t>
  </si>
  <si>
    <t>Милютинский район</t>
  </si>
  <si>
    <t>60633000</t>
  </si>
  <si>
    <t>Лукичевское сельское поселение</t>
  </si>
  <si>
    <t>60633420</t>
  </si>
  <si>
    <t>Маньково-Березовское сельское поселение</t>
  </si>
  <si>
    <t>60633428</t>
  </si>
  <si>
    <t>Милютинское сельское поселение</t>
  </si>
  <si>
    <t>60633433</t>
  </si>
  <si>
    <t>Николо-Березовское сельское поселение</t>
  </si>
  <si>
    <t>60633444</t>
  </si>
  <si>
    <t>Орловское сельское поселение</t>
  </si>
  <si>
    <t>60633466</t>
  </si>
  <si>
    <t>Светочниковское сельское поселение</t>
  </si>
  <si>
    <t>60633477</t>
  </si>
  <si>
    <t>Селивановское сельское поселение</t>
  </si>
  <si>
    <t>60633480</t>
  </si>
  <si>
    <t>Морозовский район</t>
  </si>
  <si>
    <t>60634000</t>
  </si>
  <si>
    <t>Вознесенское сельское поселение</t>
  </si>
  <si>
    <t>60634415</t>
  </si>
  <si>
    <t>Вольно-Донское сельское поселение</t>
  </si>
  <si>
    <t>60634420</t>
  </si>
  <si>
    <t>Гагаринское сельское поселение</t>
  </si>
  <si>
    <t>60634423</t>
  </si>
  <si>
    <t>Грузиновское сельское поселение</t>
  </si>
  <si>
    <t>60634425</t>
  </si>
  <si>
    <t>Знаменское сельское поселение</t>
  </si>
  <si>
    <t>60634430</t>
  </si>
  <si>
    <t>Костино-Быстрянское сельское поселение</t>
  </si>
  <si>
    <t>60634440</t>
  </si>
  <si>
    <t>Морозовское городское поселение</t>
  </si>
  <si>
    <t>60634101</t>
  </si>
  <si>
    <t>Парамоновское сельское поселение</t>
  </si>
  <si>
    <t>60634460</t>
  </si>
  <si>
    <t>Широко-Атамановское сельское поселение</t>
  </si>
  <si>
    <t>60634405</t>
  </si>
  <si>
    <t>Мясниковский район</t>
  </si>
  <si>
    <t>60635000</t>
  </si>
  <si>
    <t>Большесальское сельское поселение</t>
  </si>
  <si>
    <t>60635405</t>
  </si>
  <si>
    <t>60635420</t>
  </si>
  <si>
    <t>Краснокрымское сельское поселение</t>
  </si>
  <si>
    <t>60635424</t>
  </si>
  <si>
    <t>Крымское сельское поселение</t>
  </si>
  <si>
    <t>60635428</t>
  </si>
  <si>
    <t>Недвиговское сельское поселение</t>
  </si>
  <si>
    <t>60635447</t>
  </si>
  <si>
    <t>Петровское сельское поселение</t>
  </si>
  <si>
    <t>60635436</t>
  </si>
  <si>
    <t>Чалтырское сельское поселение</t>
  </si>
  <si>
    <t>60635452</t>
  </si>
  <si>
    <t>Неклиновский район</t>
  </si>
  <si>
    <t>60636000</t>
  </si>
  <si>
    <t>Андреево-Мелентьевское сельское поселение</t>
  </si>
  <si>
    <t>60636428</t>
  </si>
  <si>
    <t>Большенеклиновское сельское поселение</t>
  </si>
  <si>
    <t>60636404</t>
  </si>
  <si>
    <t>Вареновское сельское поселение</t>
  </si>
  <si>
    <t>60636407</t>
  </si>
  <si>
    <t>Васильево-Ханжоновское сельское поселение</t>
  </si>
  <si>
    <t>60636408</t>
  </si>
  <si>
    <t>Лакедемоновское сельское поселение</t>
  </si>
  <si>
    <t>60636424</t>
  </si>
  <si>
    <t>Натальевское сельское поселение</t>
  </si>
  <si>
    <t>60636432</t>
  </si>
  <si>
    <t>60636434</t>
  </si>
  <si>
    <t>Новобессергеневское сельское поселение</t>
  </si>
  <si>
    <t>60636436</t>
  </si>
  <si>
    <t>Носовское сельское поселение</t>
  </si>
  <si>
    <t>60636440</t>
  </si>
  <si>
    <t>Платовское сельское поселение</t>
  </si>
  <si>
    <t>60636412</t>
  </si>
  <si>
    <t>Покровское сельское поселение</t>
  </si>
  <si>
    <t>60636448</t>
  </si>
  <si>
    <t>Поляковское сельское поселение</t>
  </si>
  <si>
    <t>60636420</t>
  </si>
  <si>
    <t>Приморское сельское поселение</t>
  </si>
  <si>
    <t>60636452</t>
  </si>
  <si>
    <t>Самбекское сельское поселение</t>
  </si>
  <si>
    <t>60636456</t>
  </si>
  <si>
    <t>Синявское сельское поселение</t>
  </si>
  <si>
    <t>60636460</t>
  </si>
  <si>
    <t>Советинское сельское поселение</t>
  </si>
  <si>
    <t>60636464</t>
  </si>
  <si>
    <t>Троицкое сельское поселение</t>
  </si>
  <si>
    <t>60636468</t>
  </si>
  <si>
    <t>Федоровское сельское поселение</t>
  </si>
  <si>
    <t>60636472</t>
  </si>
  <si>
    <t>Обливский район</t>
  </si>
  <si>
    <t>60640000</t>
  </si>
  <si>
    <t>60640403</t>
  </si>
  <si>
    <t>60640405</t>
  </si>
  <si>
    <t>Караичевское сельское поселение</t>
  </si>
  <si>
    <t>60640425</t>
  </si>
  <si>
    <t>Каштановское сельское поселение</t>
  </si>
  <si>
    <t>60640410</t>
  </si>
  <si>
    <t>Нестеркинское сельское поселение</t>
  </si>
  <si>
    <t>60640440</t>
  </si>
  <si>
    <t>Обливское сельское поселение</t>
  </si>
  <si>
    <t>60640420</t>
  </si>
  <si>
    <t>Солонецкое сельское поселение</t>
  </si>
  <si>
    <t>60640430</t>
  </si>
  <si>
    <t>Октябрьский район</t>
  </si>
  <si>
    <t>60641000</t>
  </si>
  <si>
    <t>60641404</t>
  </si>
  <si>
    <t>Артемовское сельское поселение</t>
  </si>
  <si>
    <t>60641405</t>
  </si>
  <si>
    <t>Бессергеневское сельское поселение</t>
  </si>
  <si>
    <t>60641408</t>
  </si>
  <si>
    <t>Каменоломненское городское поселение</t>
  </si>
  <si>
    <t>60641151</t>
  </si>
  <si>
    <t>Керчикское сельское поселение</t>
  </si>
  <si>
    <t>60641415</t>
  </si>
  <si>
    <t>Коммунарское сельское поселение</t>
  </si>
  <si>
    <t>60641425</t>
  </si>
  <si>
    <t>60641430</t>
  </si>
  <si>
    <t>Краснолучское сельское поселение</t>
  </si>
  <si>
    <t>60641427</t>
  </si>
  <si>
    <t>Красюковское сельское поселение</t>
  </si>
  <si>
    <t>60641435</t>
  </si>
  <si>
    <t>Кривянское сельское поселение</t>
  </si>
  <si>
    <t>60641440</t>
  </si>
  <si>
    <t>Мокрологское сельское поселение</t>
  </si>
  <si>
    <t>60641445</t>
  </si>
  <si>
    <t>Персиановское сельское поселение</t>
  </si>
  <si>
    <t>60641450</t>
  </si>
  <si>
    <t>Орловский район</t>
  </si>
  <si>
    <t>60642000</t>
  </si>
  <si>
    <t>Волочаевское сельское поселение</t>
  </si>
  <si>
    <t>60642411</t>
  </si>
  <si>
    <t>60642422</t>
  </si>
  <si>
    <t>Каменно-Балковское сельское поселение</t>
  </si>
  <si>
    <t>60642433</t>
  </si>
  <si>
    <t>60642438</t>
  </si>
  <si>
    <t>60642443</t>
  </si>
  <si>
    <t>Курганенское сельское поселение</t>
  </si>
  <si>
    <t>60642444</t>
  </si>
  <si>
    <t>Луганское сельское поселение</t>
  </si>
  <si>
    <t>60642460</t>
  </si>
  <si>
    <t>Майорское сельское поселение</t>
  </si>
  <si>
    <t>60642445</t>
  </si>
  <si>
    <t>60642446</t>
  </si>
  <si>
    <t>Островянское сельское поселение</t>
  </si>
  <si>
    <t>60642448</t>
  </si>
  <si>
    <t>60642452</t>
  </si>
  <si>
    <t>Песчанокопский район</t>
  </si>
  <si>
    <t>60644000</t>
  </si>
  <si>
    <t>Богородицкое сельское поселение</t>
  </si>
  <si>
    <t>60644411</t>
  </si>
  <si>
    <t>60644422</t>
  </si>
  <si>
    <t>Зареченское сельское поселение</t>
  </si>
  <si>
    <t>60644426</t>
  </si>
  <si>
    <t>Краснополянское сельское поселение</t>
  </si>
  <si>
    <t>60644433</t>
  </si>
  <si>
    <t>Летницкое сельское поселение</t>
  </si>
  <si>
    <t>60644444</t>
  </si>
  <si>
    <t>Песчанокопское сельское поселение</t>
  </si>
  <si>
    <t>60644455</t>
  </si>
  <si>
    <t>Поливянское сельское поселение</t>
  </si>
  <si>
    <t>60644466</t>
  </si>
  <si>
    <t>Развильненское сельское поселение</t>
  </si>
  <si>
    <t>60644477</t>
  </si>
  <si>
    <t>Рассыпненское сельское поселение</t>
  </si>
  <si>
    <t>60644488</t>
  </si>
  <si>
    <t>Пролетарский район</t>
  </si>
  <si>
    <t>60645000</t>
  </si>
  <si>
    <t>Буденновское сельское поселение</t>
  </si>
  <si>
    <t>60645405</t>
  </si>
  <si>
    <t>Дальненское сельское поселение</t>
  </si>
  <si>
    <t>60645410</t>
  </si>
  <si>
    <t>Ковринское сельское поселение</t>
  </si>
  <si>
    <t>60645415</t>
  </si>
  <si>
    <t>Мокроельмутянское сельское поселение</t>
  </si>
  <si>
    <t>60645420</t>
  </si>
  <si>
    <t>60645425</t>
  </si>
  <si>
    <t>Огневское сельское поселение</t>
  </si>
  <si>
    <t>60645427</t>
  </si>
  <si>
    <t>Опенкинское сельское поселение</t>
  </si>
  <si>
    <t>60645430</t>
  </si>
  <si>
    <t>Пролетарское городское поселение</t>
  </si>
  <si>
    <t>60645101</t>
  </si>
  <si>
    <t>Суховское сельское поселение</t>
  </si>
  <si>
    <t>60645435</t>
  </si>
  <si>
    <t>Уютненское сельское поселение</t>
  </si>
  <si>
    <t>60645448</t>
  </si>
  <si>
    <t>Ремонтненский район</t>
  </si>
  <si>
    <t>60647000</t>
  </si>
  <si>
    <t>Валуевское сельское поселение</t>
  </si>
  <si>
    <t>60647411</t>
  </si>
  <si>
    <t>Денисовское сельское поселение</t>
  </si>
  <si>
    <t>60647422</t>
  </si>
  <si>
    <t>60647433</t>
  </si>
  <si>
    <t>60647435</t>
  </si>
  <si>
    <t>Кормовское сельское поселение</t>
  </si>
  <si>
    <t>60647437</t>
  </si>
  <si>
    <t>Краснопартизанское сельское поселение</t>
  </si>
  <si>
    <t>60647444</t>
  </si>
  <si>
    <t>60647455</t>
  </si>
  <si>
    <t>Подгорненское сельское поселение</t>
  </si>
  <si>
    <t>60647466</t>
  </si>
  <si>
    <t>Привольненское сельское поселение</t>
  </si>
  <si>
    <t>60647469</t>
  </si>
  <si>
    <t>Ремонтненское сельское поселение</t>
  </si>
  <si>
    <t>60647472</t>
  </si>
  <si>
    <t>Родионово-Несветайский район</t>
  </si>
  <si>
    <t>60648000</t>
  </si>
  <si>
    <t>Барило-Крепинское сельское поселение</t>
  </si>
  <si>
    <t>60648410</t>
  </si>
  <si>
    <t>Болдыревское сельское поселение</t>
  </si>
  <si>
    <t>60648415</t>
  </si>
  <si>
    <t>Большекрепинское сельское поселение</t>
  </si>
  <si>
    <t>60648420</t>
  </si>
  <si>
    <t>60648425</t>
  </si>
  <si>
    <t>60648436</t>
  </si>
  <si>
    <t>Родионово-Несветайское сельское поселение</t>
  </si>
  <si>
    <t>60648447</t>
  </si>
  <si>
    <t>Сальский район</t>
  </si>
  <si>
    <t>60650000</t>
  </si>
  <si>
    <t>60650410</t>
  </si>
  <si>
    <t>Гигантовское сельское поселение</t>
  </si>
  <si>
    <t>60650412</t>
  </si>
  <si>
    <t>60650415</t>
  </si>
  <si>
    <t>Ивановское сельское поселение</t>
  </si>
  <si>
    <t>60650420</t>
  </si>
  <si>
    <t>Кручено-Балковское сельское поселение</t>
  </si>
  <si>
    <t>60650425</t>
  </si>
  <si>
    <t>60650430</t>
  </si>
  <si>
    <t>Новоегорлыкское сельское поселение</t>
  </si>
  <si>
    <t>60650435</t>
  </si>
  <si>
    <t>Рыбасовское сельское поселение</t>
  </si>
  <si>
    <t>60650442</t>
  </si>
  <si>
    <t>Сальское городское поселение</t>
  </si>
  <si>
    <t>60650101</t>
  </si>
  <si>
    <t>Сандатовское сельское поселение</t>
  </si>
  <si>
    <t>60650445</t>
  </si>
  <si>
    <t>Юловское сельское поселение</t>
  </si>
  <si>
    <t>60650460</t>
  </si>
  <si>
    <t>Семикаракорский район</t>
  </si>
  <si>
    <t>60651000</t>
  </si>
  <si>
    <t>Бакланниковское сельское поселение</t>
  </si>
  <si>
    <t>60651404</t>
  </si>
  <si>
    <t>Большемечетновское сельское поселение</t>
  </si>
  <si>
    <t>60651405</t>
  </si>
  <si>
    <t>Задоно-Кагальницкое сельское поселение</t>
  </si>
  <si>
    <t>60651410</t>
  </si>
  <si>
    <t>Золоторевское сельское поселение</t>
  </si>
  <si>
    <t>60651415</t>
  </si>
  <si>
    <t>Кочетовское сельское поселение</t>
  </si>
  <si>
    <t>60651420</t>
  </si>
  <si>
    <t>Кузнецовское сельское поселение</t>
  </si>
  <si>
    <t>60651425</t>
  </si>
  <si>
    <t>Новозолотовское сельское поселение</t>
  </si>
  <si>
    <t>60651430</t>
  </si>
  <si>
    <t>Семикаракорское городское поселение</t>
  </si>
  <si>
    <t>60651101</t>
  </si>
  <si>
    <t>Сусатское сельское поселение</t>
  </si>
  <si>
    <t>60651440</t>
  </si>
  <si>
    <t>Топилинское сельское поселение</t>
  </si>
  <si>
    <t>60651450</t>
  </si>
  <si>
    <t>Советский район</t>
  </si>
  <si>
    <t>60652000</t>
  </si>
  <si>
    <t>Калач-Куртлакское сельское поселение</t>
  </si>
  <si>
    <t>60652414</t>
  </si>
  <si>
    <t>Советское сельское поселение</t>
  </si>
  <si>
    <t>60652426</t>
  </si>
  <si>
    <t>Чирское сельское поселение</t>
  </si>
  <si>
    <t>60652437</t>
  </si>
  <si>
    <t>Тарасовский район</t>
  </si>
  <si>
    <t>60653000</t>
  </si>
  <si>
    <t>Большинское сельское поселение</t>
  </si>
  <si>
    <t>60653405</t>
  </si>
  <si>
    <t>Войковское сельское поселение</t>
  </si>
  <si>
    <t>60653410</t>
  </si>
  <si>
    <t>Дячкинское сельское поселение</t>
  </si>
  <si>
    <t>60653415</t>
  </si>
  <si>
    <t>Ефремово-Степановское сельское поселение</t>
  </si>
  <si>
    <t>60653420</t>
  </si>
  <si>
    <t>Зеленовское сельское поселение</t>
  </si>
  <si>
    <t>60653425</t>
  </si>
  <si>
    <t>Колушкинское сельское поселение</t>
  </si>
  <si>
    <t>60653430</t>
  </si>
  <si>
    <t>60653435</t>
  </si>
  <si>
    <t>Курно-Липовское сельское поселение</t>
  </si>
  <si>
    <t>60653440</t>
  </si>
  <si>
    <t>Митякинское сельское поселение</t>
  </si>
  <si>
    <t>60653445</t>
  </si>
  <si>
    <t>Тарасовское сельское поселение</t>
  </si>
  <si>
    <t>60653453</t>
  </si>
  <si>
    <t>Тацинский район</t>
  </si>
  <si>
    <t>60654000</t>
  </si>
  <si>
    <t>Быстрогорское сельское поселение</t>
  </si>
  <si>
    <t>60654407</t>
  </si>
  <si>
    <t>Верхнеобливское сельское поселение</t>
  </si>
  <si>
    <t>60654411</t>
  </si>
  <si>
    <t>Ермаковское сельское поселение</t>
  </si>
  <si>
    <t>60654422</t>
  </si>
  <si>
    <t>Жирновское сельское поселение</t>
  </si>
  <si>
    <t>60654424</t>
  </si>
  <si>
    <t>Зазерское сельское поселение</t>
  </si>
  <si>
    <t>60654433</t>
  </si>
  <si>
    <t>Ковылкинское сельское поселение</t>
  </si>
  <si>
    <t>60654444</t>
  </si>
  <si>
    <t>60654448</t>
  </si>
  <si>
    <t>Скосырское сельское поселение</t>
  </si>
  <si>
    <t>60654456</t>
  </si>
  <si>
    <t>60654460</t>
  </si>
  <si>
    <t>Тацинское сельское поселение</t>
  </si>
  <si>
    <t>60654465</t>
  </si>
  <si>
    <t>Углегорское сельское поселение</t>
  </si>
  <si>
    <t>60654467</t>
  </si>
  <si>
    <t>Усть-Донецкий район</t>
  </si>
  <si>
    <t>60655000</t>
  </si>
  <si>
    <t>Апаринское сельское поселение</t>
  </si>
  <si>
    <t>60655405</t>
  </si>
  <si>
    <t>Верхнекудрюченское сельское поселение</t>
  </si>
  <si>
    <t>60655410</t>
  </si>
  <si>
    <t>60655423</t>
  </si>
  <si>
    <t>Мелиховское сельское поселение</t>
  </si>
  <si>
    <t>60655428</t>
  </si>
  <si>
    <t>Нижнекундрюченское сельское поселение</t>
  </si>
  <si>
    <t>60655432</t>
  </si>
  <si>
    <t>Пухляковское сельское поселение</t>
  </si>
  <si>
    <t>60655440</t>
  </si>
  <si>
    <t>Раздорское сельское поселение</t>
  </si>
  <si>
    <t>60655450</t>
  </si>
  <si>
    <t>Усть-Донецкое городское поселение</t>
  </si>
  <si>
    <t>60655151</t>
  </si>
  <si>
    <t>Целинский район</t>
  </si>
  <si>
    <t>60656000</t>
  </si>
  <si>
    <t>60656420</t>
  </si>
  <si>
    <t>Лопанское сельское поселение</t>
  </si>
  <si>
    <t>60656425</t>
  </si>
  <si>
    <t>60656430</t>
  </si>
  <si>
    <t>Новоцелинское сельское поселение</t>
  </si>
  <si>
    <t>60656432</t>
  </si>
  <si>
    <t>Ольшанское сельское поселение</t>
  </si>
  <si>
    <t>60656435</t>
  </si>
  <si>
    <t>Среднеегорлыкское сельское поселение</t>
  </si>
  <si>
    <t>60656440</t>
  </si>
  <si>
    <t>Хлеборобное сельское поселение</t>
  </si>
  <si>
    <t>60656450</t>
  </si>
  <si>
    <t>Целинское сельское поселение</t>
  </si>
  <si>
    <t>60656455</t>
  </si>
  <si>
    <t>60656460</t>
  </si>
  <si>
    <t>Цимлянский район</t>
  </si>
  <si>
    <t>60657000</t>
  </si>
  <si>
    <t>60657420</t>
  </si>
  <si>
    <t>Красноярское сельское поселение</t>
  </si>
  <si>
    <t>60657430</t>
  </si>
  <si>
    <t>Лозновское сельское поселение</t>
  </si>
  <si>
    <t>60657433</t>
  </si>
  <si>
    <t>Маркинское сельское поселение</t>
  </si>
  <si>
    <t>60657435</t>
  </si>
  <si>
    <t>Новоцимлянское сельское поселение</t>
  </si>
  <si>
    <t>60657440</t>
  </si>
  <si>
    <t>Саркеловское сельское поселение</t>
  </si>
  <si>
    <t>60657444</t>
  </si>
  <si>
    <t>Цимлянское городское поселение</t>
  </si>
  <si>
    <t>60657101</t>
  </si>
  <si>
    <t>Чертковский район</t>
  </si>
  <si>
    <t>60658000</t>
  </si>
  <si>
    <t>Алексеево-Лозовское сельское поселение</t>
  </si>
  <si>
    <t>60658404</t>
  </si>
  <si>
    <t>60658416</t>
  </si>
  <si>
    <t>Зубрилинское сельское поселение</t>
  </si>
  <si>
    <t>60658420</t>
  </si>
  <si>
    <t>60658424</t>
  </si>
  <si>
    <t>Маньковское сельское поселение</t>
  </si>
  <si>
    <t>60658428</t>
  </si>
  <si>
    <t>Михайлово-Александровское сельское поселение</t>
  </si>
  <si>
    <t>60658432</t>
  </si>
  <si>
    <t>Нагибинское сельское поселение</t>
  </si>
  <si>
    <t>60658434</t>
  </si>
  <si>
    <t>Ольховчанское сельское поселение</t>
  </si>
  <si>
    <t>60658436</t>
  </si>
  <si>
    <t>Осиковское сельское поселение</t>
  </si>
  <si>
    <t>60658438</t>
  </si>
  <si>
    <t>Сетрковское сельское поселение</t>
  </si>
  <si>
    <t>60658444</t>
  </si>
  <si>
    <t>Сохрановское сельское поселение</t>
  </si>
  <si>
    <t>60658448</t>
  </si>
  <si>
    <t>Чертковское сельское поселение</t>
  </si>
  <si>
    <t>60658454</t>
  </si>
  <si>
    <t>Шептуховское сельское поселение</t>
  </si>
  <si>
    <t>60658456</t>
  </si>
  <si>
    <t>Щедровское сельское поселение</t>
  </si>
  <si>
    <t>60658460</t>
  </si>
  <si>
    <t>Шолоховский район</t>
  </si>
  <si>
    <t>60659000</t>
  </si>
  <si>
    <t>Базковское сельское поселение</t>
  </si>
  <si>
    <t>60659405</t>
  </si>
  <si>
    <t>Вешенское сельское поселение</t>
  </si>
  <si>
    <t>60659410</t>
  </si>
  <si>
    <t>Дубровское сельское поселение</t>
  </si>
  <si>
    <t>60659415</t>
  </si>
  <si>
    <t>Дударевское сельское поселение</t>
  </si>
  <si>
    <t>60659420</t>
  </si>
  <si>
    <t>60659425</t>
  </si>
  <si>
    <t>Колундаевское сельское поселение</t>
  </si>
  <si>
    <t>60659430</t>
  </si>
  <si>
    <t>Кружилинское сельское поселение</t>
  </si>
  <si>
    <t>60659435</t>
  </si>
  <si>
    <t>Меркуловское сельское поселение</t>
  </si>
  <si>
    <t>60659440</t>
  </si>
  <si>
    <t>Терновское сельское поселение</t>
  </si>
  <si>
    <t>60659460</t>
  </si>
  <si>
    <t>МО_ОКТМО</t>
  </si>
  <si>
    <t>Красносулинский район, Красносулинское городское поселение (60626101); БМК, ул. Центральная, 1б, пос. Несветай ГРЭС и 4-ый микрорайон</t>
  </si>
  <si>
    <t>Вид деятельности:_x000D_
  - Горячее водоснабжение_x000D_
_x000D_
Территория оказания услуг:_x000D_
  - без дифференциации_x000D_
_x000D_
Централизованная система горячего водоснабжения:_x000D_
  - наименование отсутствует</t>
  </si>
  <si>
    <t>наименование отсутствует</t>
  </si>
  <si>
    <t>Красносулинское городское поселение (60626101)</t>
  </si>
  <si>
    <t>Резерв мощности централизованной системы горячего водоснабжения в течение квартала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</si>
</sst>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quot;$&quot;#,##0_);[Red]\(&quot;$&quot;#,##0\)"/>
    <numFmt numFmtId="165" formatCode="_-* #,##0.00[$€-1]_-;\-* #,##0.00[$€-1]_-;_-* &quot;-&quot;??[$€-1]_-"/>
    <numFmt numFmtId="166" formatCode="000000"/>
    <numFmt numFmtId="167" formatCode="#,##0.0"/>
    <numFmt numFmtId="168" formatCode="#,##0.000"/>
    <numFmt numFmtId="169" formatCode="#,##0.0000"/>
  </numFmts>
  <fonts count="102">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u/>
      <sz val="10"/>
      <color indexed="12"/>
      <name val="Times New Roman Cyr"/>
      <charset val="204"/>
    </font>
    <font>
      <sz val="10"/>
      <color theme="1"/>
      <name val="Arial Cyr"/>
      <family val="2"/>
      <charset val="204"/>
    </font>
    <font>
      <sz val="11"/>
      <color theme="1"/>
      <name val="Calibri"/>
      <family val="2"/>
      <charset val="204"/>
      <scheme val="minor"/>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1"/>
      <color indexed="9"/>
      <name val="Calibri"/>
      <family val="2"/>
      <charset val="204"/>
    </font>
    <font>
      <b/>
      <sz val="10"/>
      <color indexed="62"/>
      <name val="Tahoma"/>
      <family val="2"/>
      <charset val="204"/>
    </font>
    <font>
      <sz val="13"/>
      <name val="Tahoma"/>
      <family val="2"/>
      <charset val="204"/>
    </font>
    <font>
      <b/>
      <sz val="11"/>
      <color indexed="63"/>
      <name val="Calibri"/>
      <family val="2"/>
      <charset val="204"/>
    </font>
    <font>
      <b/>
      <sz val="11"/>
      <color indexed="52"/>
      <name val="Calibri"/>
      <family val="2"/>
      <charset val="204"/>
    </font>
    <font>
      <b/>
      <sz val="15"/>
      <color indexed="62"/>
      <name val="Calibri"/>
      <family val="2"/>
      <charset val="204"/>
    </font>
    <font>
      <b/>
      <sz val="13"/>
      <color indexed="62"/>
      <name val="Calibri"/>
      <family val="2"/>
      <charset val="204"/>
    </font>
    <font>
      <b/>
      <sz val="11"/>
      <color indexed="62"/>
      <name val="Calibri"/>
      <family val="2"/>
      <charset val="204"/>
    </font>
    <font>
      <b/>
      <sz val="11"/>
      <color indexed="9"/>
      <name val="Calibri"/>
      <family val="2"/>
      <charset val="204"/>
    </font>
    <font>
      <b/>
      <sz val="18"/>
      <color indexed="62"/>
      <name val="Cambria"/>
      <family val="2"/>
      <charset val="204"/>
    </font>
    <font>
      <sz val="11"/>
      <color indexed="60"/>
      <name val="Calibri"/>
      <family val="2"/>
      <charset val="204"/>
    </font>
    <font>
      <sz val="8"/>
      <color indexed="11"/>
      <name val="Tahoma"/>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53"/>
      <name val="Calibri"/>
      <family val="2"/>
      <charset val="204"/>
    </font>
    <font>
      <sz val="11"/>
      <color indexed="58"/>
      <name val="Calibri"/>
      <family val="2"/>
      <charset val="204"/>
    </font>
  </fonts>
  <fills count="62">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42"/>
      </patternFill>
    </fill>
    <fill>
      <patternFill patternType="solid">
        <fgColor indexed="41"/>
      </patternFill>
    </fill>
    <fill>
      <patternFill patternType="solid">
        <fgColor indexed="29"/>
      </patternFill>
    </fill>
    <fill>
      <patternFill patternType="solid">
        <fgColor indexed="55"/>
      </patternFill>
    </fill>
    <fill>
      <patternFill patternType="solid">
        <fgColor indexed="49"/>
      </patternFill>
    </fill>
    <fill>
      <patternFill patternType="lightDown">
        <fgColor indexed="42"/>
      </patternFill>
    </fill>
    <fill>
      <patternFill patternType="solid">
        <fgColor indexed="9"/>
        <bgColor indexed="64"/>
      </patternFill>
    </fill>
    <fill>
      <patternFill patternType="solid">
        <fgColor indexed="53"/>
      </patternFill>
    </fill>
    <fill>
      <patternFill patternType="solid">
        <fgColor indexed="13"/>
      </patternFill>
    </fill>
    <fill>
      <patternFill patternType="solid">
        <fgColor indexed="54"/>
      </patternFill>
    </fill>
    <fill>
      <patternFill patternType="solid">
        <fgColor indexed="17"/>
      </patternFill>
    </fill>
    <fill>
      <patternFill patternType="solid">
        <fgColor indexed="23"/>
      </patternFill>
    </fill>
    <fill>
      <patternFill patternType="solid">
        <fgColor indexed="11"/>
      </patternFill>
    </fill>
    <fill>
      <patternFill patternType="solid">
        <fgColor indexed="45"/>
      </patternFill>
    </fill>
    <fill>
      <patternFill patternType="solid">
        <fgColor indexed="26"/>
      </patternFill>
    </fill>
  </fills>
  <borders count="64">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
      <left style="thick">
        <color indexed="23"/>
      </left>
      <right style="thick">
        <color indexed="23"/>
      </right>
      <top style="thick">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31"/>
      </bottom>
      <diagonal/>
    </border>
    <border>
      <left/>
      <right/>
      <top/>
      <bottom style="medium">
        <color indexed="49"/>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medium">
        <color indexed="64"/>
      </left>
      <right style="thin">
        <color indexed="64"/>
      </right>
      <top style="medium">
        <color indexed="64"/>
      </top>
      <bottom style="thin">
        <color indexed="64"/>
      </bottom>
      <diagonal/>
    </border>
  </borders>
  <cellStyleXfs count="182">
    <xf numFmtId="49" fontId="0" fillId="0" borderId="0" applyBorder="0">
      <alignment vertical="top"/>
    </xf>
    <xf numFmtId="0" fontId="2" fillId="0" borderId="0"/>
    <xf numFmtId="165"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4"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0" fontId="18" fillId="0" borderId="1" applyNumberFormat="0" applyAlignment="0">
      <protection locked="0"/>
    </xf>
    <xf numFmtId="167" fontId="5" fillId="5" borderId="0">
      <protection locked="0"/>
    </xf>
    <xf numFmtId="168" fontId="5" fillId="5" borderId="0">
      <protection locked="0"/>
    </xf>
    <xf numFmtId="169" fontId="5" fillId="5" borderId="0">
      <protection locked="0"/>
    </xf>
    <xf numFmtId="0" fontId="11"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49" fontId="5" fillId="0" borderId="0" applyBorder="0">
      <alignment vertical="top"/>
    </xf>
    <xf numFmtId="0" fontId="76" fillId="0" borderId="0"/>
    <xf numFmtId="0" fontId="77" fillId="0" borderId="0"/>
    <xf numFmtId="0" fontId="1" fillId="0" borderId="0"/>
    <xf numFmtId="0" fontId="21" fillId="0" borderId="0"/>
    <xf numFmtId="0" fontId="1" fillId="0" borderId="0"/>
    <xf numFmtId="0" fontId="5" fillId="0" borderId="0">
      <alignment horizontal="left" vertical="center"/>
    </xf>
    <xf numFmtId="49" fontId="5" fillId="6" borderId="0" applyBorder="0">
      <alignment vertical="top"/>
    </xf>
    <xf numFmtId="49" fontId="5" fillId="0" borderId="0" applyBorder="0">
      <alignment vertical="top"/>
    </xf>
    <xf numFmtId="0" fontId="5" fillId="0" borderId="0">
      <alignment horizontal="left" vertical="center"/>
    </xf>
    <xf numFmtId="9" fontId="1" fillId="0" borderId="0" applyFont="0" applyFill="0" applyBorder="0" applyAlignment="0" applyProtection="0"/>
    <xf numFmtId="0" fontId="21" fillId="0" borderId="0"/>
    <xf numFmtId="49" fontId="35" fillId="0" borderId="0" applyBorder="0">
      <alignment vertical="top"/>
    </xf>
    <xf numFmtId="0" fontId="21" fillId="46" borderId="0" applyNumberFormat="0" applyBorder="0" applyAlignment="0" applyProtection="0"/>
    <xf numFmtId="0" fontId="21" fillId="4" borderId="0" applyNumberFormat="0" applyBorder="0" applyAlignment="0" applyProtection="0"/>
    <xf numFmtId="0" fontId="21" fillId="47" borderId="0" applyNumberFormat="0" applyBorder="0" applyAlignment="0" applyProtection="0"/>
    <xf numFmtId="0" fontId="21" fillId="46" borderId="0" applyNumberFormat="0" applyBorder="0" applyAlignment="0" applyProtection="0"/>
    <xf numFmtId="0" fontId="21" fillId="48" borderId="0" applyNumberFormat="0" applyBorder="0" applyAlignment="0" applyProtection="0"/>
    <xf numFmtId="0" fontId="21" fillId="4" borderId="0" applyNumberFormat="0" applyBorder="0" applyAlignment="0" applyProtection="0"/>
    <xf numFmtId="0" fontId="21" fillId="46" borderId="0" applyNumberFormat="0" applyBorder="0" applyAlignment="0" applyProtection="0"/>
    <xf numFmtId="0" fontId="21" fillId="49" borderId="0" applyNumberFormat="0" applyBorder="0" applyAlignment="0" applyProtection="0"/>
    <xf numFmtId="0" fontId="21" fillId="47" borderId="0" applyNumberFormat="0" applyBorder="0" applyAlignment="0" applyProtection="0"/>
    <xf numFmtId="0" fontId="21" fillId="50" borderId="0" applyNumberFormat="0" applyBorder="0" applyAlignment="0" applyProtection="0"/>
    <xf numFmtId="0" fontId="21" fillId="48" borderId="0" applyNumberFormat="0" applyBorder="0" applyAlignment="0" applyProtection="0"/>
    <xf numFmtId="0" fontId="21" fillId="4" borderId="0" applyNumberFormat="0" applyBorder="0" applyAlignment="0" applyProtection="0"/>
    <xf numFmtId="0" fontId="85" fillId="51" borderId="0" applyNumberFormat="0" applyBorder="0" applyAlignment="0" applyProtection="0"/>
    <xf numFmtId="0" fontId="85" fillId="49" borderId="0" applyNumberFormat="0" applyBorder="0" applyAlignment="0" applyProtection="0"/>
    <xf numFmtId="0" fontId="85" fillId="47" borderId="0" applyNumberFormat="0" applyBorder="0" applyAlignment="0" applyProtection="0"/>
    <xf numFmtId="0" fontId="85" fillId="2" borderId="0" applyNumberFormat="0" applyBorder="0" applyAlignment="0" applyProtection="0"/>
    <xf numFmtId="0" fontId="85" fillId="51" borderId="0" applyNumberFormat="0" applyBorder="0" applyAlignment="0" applyProtection="0"/>
    <xf numFmtId="0" fontId="85" fillId="4" borderId="0" applyNumberFormat="0" applyBorder="0" applyAlignment="0" applyProtection="0"/>
    <xf numFmtId="0" fontId="86" fillId="52" borderId="1" applyNumberFormat="0" applyAlignment="0"/>
    <xf numFmtId="0" fontId="18" fillId="0" borderId="1" applyNumberFormat="0" applyAlignment="0">
      <protection locked="0"/>
    </xf>
    <xf numFmtId="0" fontId="18" fillId="11" borderId="1" applyAlignment="0">
      <alignment horizontal="left" vertical="center"/>
    </xf>
    <xf numFmtId="0" fontId="18" fillId="47" borderId="1" applyNumberFormat="0" applyAlignment="0"/>
    <xf numFmtId="0" fontId="18" fillId="2" borderId="1" applyNumberFormat="0" applyAlignment="0"/>
    <xf numFmtId="0" fontId="87" fillId="53" borderId="55" applyNumberFormat="0">
      <alignment horizontal="center" vertical="center"/>
    </xf>
    <xf numFmtId="0" fontId="87" fillId="53" borderId="55" applyNumberFormat="0">
      <alignment horizontal="center" vertical="center"/>
    </xf>
    <xf numFmtId="0" fontId="85" fillId="51" borderId="0" applyNumberFormat="0" applyBorder="0" applyAlignment="0" applyProtection="0"/>
    <xf numFmtId="0" fontId="85" fillId="54" borderId="0" applyNumberFormat="0" applyBorder="0" applyAlignment="0" applyProtection="0"/>
    <xf numFmtId="0" fontId="85" fillId="55" borderId="0" applyNumberFormat="0" applyBorder="0" applyAlignment="0" applyProtection="0"/>
    <xf numFmtId="0" fontId="85" fillId="56" borderId="0" applyNumberFormat="0" applyBorder="0" applyAlignment="0" applyProtection="0"/>
    <xf numFmtId="0" fontId="85" fillId="51" borderId="0" applyNumberFormat="0" applyBorder="0" applyAlignment="0" applyProtection="0"/>
    <xf numFmtId="0" fontId="85" fillId="57" borderId="0" applyNumberFormat="0" applyBorder="0" applyAlignment="0" applyProtection="0"/>
    <xf numFmtId="0" fontId="88" fillId="46" borderId="56" applyNumberFormat="0" applyAlignment="0" applyProtection="0"/>
    <xf numFmtId="0" fontId="89" fillId="46" borderId="1" applyNumberFormat="0" applyAlignment="0" applyProtection="0"/>
    <xf numFmtId="0" fontId="17"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90" fillId="0" borderId="57" applyNumberFormat="0" applyFill="0" applyAlignment="0" applyProtection="0"/>
    <xf numFmtId="0" fontId="91" fillId="0" borderId="58" applyNumberFormat="0" applyFill="0" applyAlignment="0" applyProtection="0"/>
    <xf numFmtId="0" fontId="92" fillId="0" borderId="59" applyNumberFormat="0" applyFill="0" applyAlignment="0" applyProtection="0"/>
    <xf numFmtId="0" fontId="92" fillId="0" borderId="0" applyNumberFormat="0" applyFill="0" applyBorder="0" applyAlignment="0" applyProtection="0"/>
    <xf numFmtId="0" fontId="41" fillId="0" borderId="60" applyNumberFormat="0" applyFill="0" applyAlignment="0" applyProtection="0"/>
    <xf numFmtId="0" fontId="93" fillId="58" borderId="61" applyNumberFormat="0" applyAlignment="0" applyProtection="0"/>
    <xf numFmtId="0" fontId="94" fillId="0" borderId="0" applyNumberFormat="0" applyFill="0" applyBorder="0" applyAlignment="0" applyProtection="0"/>
    <xf numFmtId="0" fontId="95" fillId="4" borderId="0" applyNumberFormat="0" applyBorder="0" applyAlignment="0" applyProtection="0"/>
    <xf numFmtId="0" fontId="21" fillId="0" borderId="0"/>
    <xf numFmtId="0" fontId="1" fillId="0" borderId="0"/>
    <xf numFmtId="0" fontId="1" fillId="0" borderId="0"/>
    <xf numFmtId="0" fontId="96" fillId="59" borderId="0"/>
    <xf numFmtId="0" fontId="18" fillId="0" borderId="0">
      <alignment wrapText="1"/>
    </xf>
    <xf numFmtId="0" fontId="18" fillId="0" borderId="0">
      <alignment wrapText="1"/>
    </xf>
    <xf numFmtId="0" fontId="18" fillId="0" borderId="0">
      <alignment wrapText="1"/>
    </xf>
    <xf numFmtId="0" fontId="18" fillId="0" borderId="0">
      <alignment wrapText="1"/>
    </xf>
    <xf numFmtId="0" fontId="1" fillId="0" borderId="0"/>
    <xf numFmtId="0" fontId="1" fillId="0" borderId="0"/>
    <xf numFmtId="0" fontId="5" fillId="0" borderId="0">
      <alignment horizontal="left" vertical="center"/>
    </xf>
    <xf numFmtId="0" fontId="97" fillId="60" borderId="0" applyNumberFormat="0" applyBorder="0" applyAlignment="0" applyProtection="0"/>
    <xf numFmtId="0" fontId="98" fillId="0" borderId="0" applyNumberFormat="0" applyFill="0" applyBorder="0" applyAlignment="0" applyProtection="0"/>
    <xf numFmtId="0" fontId="1" fillId="61" borderId="5" applyNumberFormat="0" applyFont="0" applyAlignment="0" applyProtection="0"/>
    <xf numFmtId="0" fontId="99" fillId="0" borderId="62" applyNumberFormat="0" applyFill="0" applyAlignment="0" applyProtection="0"/>
    <xf numFmtId="0" fontId="2" fillId="0" borderId="0"/>
    <xf numFmtId="0" fontId="100" fillId="0" borderId="0" applyNumberFormat="0" applyFill="0" applyBorder="0" applyAlignment="0" applyProtection="0"/>
    <xf numFmtId="4" fontId="5" fillId="7" borderId="0" applyBorder="0">
      <alignment horizontal="right"/>
    </xf>
    <xf numFmtId="4" fontId="5" fillId="7" borderId="63" applyBorder="0">
      <alignment horizontal="right"/>
    </xf>
    <xf numFmtId="4" fontId="5" fillId="7" borderId="4" applyFont="0" applyBorder="0">
      <alignment horizontal="right"/>
    </xf>
    <xf numFmtId="0" fontId="101" fillId="47" borderId="0" applyNumberFormat="0" applyBorder="0" applyAlignment="0" applyProtection="0"/>
    <xf numFmtId="0" fontId="5" fillId="53" borderId="5" applyNumberFormat="0" applyFont="0" applyFill="0" applyBorder="0" applyAlignment="0" applyProtection="0">
      <alignment horizontal="center" vertical="center" wrapText="1"/>
    </xf>
  </cellStyleXfs>
  <cellXfs count="495">
    <xf numFmtId="49" fontId="0" fillId="0" borderId="0" xfId="0">
      <alignment vertical="top"/>
    </xf>
    <xf numFmtId="49" fontId="5" fillId="7" borderId="4" xfId="0" applyFont="1" applyFill="1" applyBorder="1" applyAlignment="1" applyProtection="1">
      <alignment horizontal="center" vertical="top"/>
    </xf>
    <xf numFmtId="49" fontId="5" fillId="0" borderId="0" xfId="49" applyFont="1" applyAlignment="1" applyProtection="1">
      <alignment vertical="center" wrapText="1"/>
    </xf>
    <xf numFmtId="49" fontId="10" fillId="0" borderId="0" xfId="49" applyFont="1" applyAlignment="1" applyProtection="1">
      <alignment vertical="center"/>
    </xf>
    <xf numFmtId="0" fontId="10" fillId="0" borderId="0" xfId="48" applyFont="1" applyAlignment="1" applyProtection="1">
      <alignment horizontal="center" vertical="center" wrapText="1"/>
    </xf>
    <xf numFmtId="0" fontId="5" fillId="0" borderId="0" xfId="48" applyFont="1" applyAlignment="1" applyProtection="1">
      <alignment vertical="center" wrapText="1"/>
    </xf>
    <xf numFmtId="0" fontId="5" fillId="0" borderId="0" xfId="48" applyFont="1" applyAlignment="1" applyProtection="1">
      <alignment horizontal="left" vertical="center" wrapText="1"/>
    </xf>
    <xf numFmtId="0" fontId="5" fillId="0" borderId="0" xfId="48" applyFont="1" applyProtection="1"/>
    <xf numFmtId="49" fontId="5" fillId="0" borderId="0" xfId="43" applyFont="1" applyProtection="1">
      <alignment vertical="top"/>
    </xf>
    <xf numFmtId="49" fontId="5" fillId="0" borderId="0" xfId="43" applyProtection="1">
      <alignment vertical="top"/>
    </xf>
    <xf numFmtId="0" fontId="10" fillId="0" borderId="0" xfId="51" applyNumberFormat="1" applyFont="1" applyFill="1" applyAlignment="1" applyProtection="1">
      <alignment vertical="center" wrapText="1"/>
    </xf>
    <xf numFmtId="0" fontId="10" fillId="0" borderId="0" xfId="51" applyFont="1" applyFill="1" applyAlignment="1" applyProtection="1">
      <alignment horizontal="left" vertical="center" wrapText="1"/>
    </xf>
    <xf numFmtId="0" fontId="10" fillId="0" borderId="0" xfId="51" applyFont="1" applyFill="1" applyAlignment="1" applyProtection="1">
      <alignment vertical="center" wrapText="1"/>
    </xf>
    <xf numFmtId="0" fontId="5" fillId="0" borderId="0" xfId="51" applyFont="1" applyAlignment="1" applyProtection="1">
      <alignment vertical="center" wrapText="1"/>
    </xf>
    <xf numFmtId="0" fontId="5" fillId="0" borderId="0" xfId="51" applyFont="1" applyFill="1" applyAlignment="1" applyProtection="1">
      <alignment vertical="center"/>
    </xf>
    <xf numFmtId="0" fontId="10" fillId="0" borderId="0" xfId="51" applyFont="1" applyFill="1" applyBorder="1" applyAlignment="1" applyProtection="1">
      <alignment vertical="center" wrapText="1"/>
    </xf>
    <xf numFmtId="49" fontId="10" fillId="0" borderId="0" xfId="51" applyNumberFormat="1" applyFont="1" applyFill="1" applyBorder="1" applyAlignment="1" applyProtection="1">
      <alignment horizontal="left" vertical="center" wrapText="1"/>
    </xf>
    <xf numFmtId="49" fontId="0" fillId="8" borderId="0" xfId="0" applyFill="1" applyProtection="1">
      <alignment vertical="top"/>
    </xf>
    <xf numFmtId="0" fontId="5" fillId="0" borderId="0" xfId="54" applyFont="1" applyFill="1" applyAlignment="1" applyProtection="1">
      <alignment vertical="center" wrapText="1"/>
    </xf>
    <xf numFmtId="0" fontId="21" fillId="0" borderId="0" xfId="46" applyProtection="1"/>
    <xf numFmtId="0" fontId="5" fillId="0" borderId="0" xfId="50" applyFont="1" applyFill="1" applyBorder="1" applyAlignment="1" applyProtection="1">
      <alignment horizontal="left" vertical="center" wrapText="1" indent="1"/>
    </xf>
    <xf numFmtId="4" fontId="5" fillId="0" borderId="0" xfId="33" applyFont="1" applyFill="1" applyBorder="1" applyAlignment="1" applyProtection="1">
      <alignment horizontal="right" vertical="center" wrapText="1"/>
    </xf>
    <xf numFmtId="0" fontId="19" fillId="8" borderId="0" xfId="54" applyFont="1" applyFill="1" applyAlignment="1" applyProtection="1">
      <alignment horizontal="center" vertical="center" wrapText="1"/>
    </xf>
    <xf numFmtId="0" fontId="5" fillId="0" borderId="5" xfId="50" applyFont="1" applyFill="1" applyBorder="1" applyAlignment="1" applyProtection="1">
      <alignment vertical="center" wrapText="1"/>
    </xf>
    <xf numFmtId="0" fontId="0" fillId="0" borderId="5" xfId="50" applyFont="1" applyFill="1" applyBorder="1" applyAlignment="1" applyProtection="1">
      <alignment vertical="center" wrapText="1"/>
    </xf>
    <xf numFmtId="0" fontId="52" fillId="0" borderId="0" xfId="51" applyFont="1" applyAlignment="1" applyProtection="1">
      <alignment horizontal="center" vertical="center" wrapText="1"/>
    </xf>
    <xf numFmtId="0" fontId="0" fillId="0" borderId="0" xfId="50" applyFont="1" applyFill="1" applyBorder="1" applyAlignment="1" applyProtection="1">
      <alignment vertical="center" wrapText="1"/>
    </xf>
    <xf numFmtId="0" fontId="18" fillId="0" borderId="0" xfId="19" applyFont="1" applyFill="1" applyBorder="1" applyAlignment="1" applyProtection="1">
      <alignment horizontal="left" vertical="top" wrapText="1"/>
    </xf>
    <xf numFmtId="49" fontId="14" fillId="0" borderId="0" xfId="41" applyFont="1" applyFill="1" applyBorder="1" applyAlignment="1" applyProtection="1">
      <alignment vertical="top" wrapText="1"/>
    </xf>
    <xf numFmtId="0" fontId="18" fillId="0" borderId="0" xfId="19" applyFont="1" applyFill="1" applyBorder="1" applyAlignment="1" applyProtection="1">
      <alignment horizontal="right" vertical="top" wrapText="1"/>
    </xf>
    <xf numFmtId="49" fontId="0" fillId="8"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4" applyFont="1" applyFill="1" applyAlignment="1" applyProtection="1">
      <alignment vertical="center" wrapText="1"/>
    </xf>
    <xf numFmtId="49" fontId="7" fillId="8" borderId="0" xfId="0" applyNumberFormat="1" applyFont="1" applyFill="1" applyAlignment="1" applyProtection="1">
      <alignment horizontal="center" vertical="center"/>
    </xf>
    <xf numFmtId="0" fontId="1" fillId="0" borderId="0" xfId="36"/>
    <xf numFmtId="0" fontId="5" fillId="0" borderId="0" xfId="42" applyNumberFormat="1" applyFont="1">
      <alignment vertical="top"/>
    </xf>
    <xf numFmtId="0" fontId="0" fillId="0" borderId="0" xfId="54" applyFont="1" applyFill="1" applyAlignment="1" applyProtection="1">
      <alignment vertical="center" wrapText="1"/>
    </xf>
    <xf numFmtId="0" fontId="27" fillId="0" borderId="0" xfId="54" applyFont="1" applyFill="1" applyAlignment="1" applyProtection="1">
      <alignment horizontal="center" vertical="center" wrapText="1"/>
    </xf>
    <xf numFmtId="0" fontId="27" fillId="0" borderId="0" xfId="48" applyFont="1" applyAlignment="1" applyProtection="1">
      <alignment horizontal="center" vertical="center"/>
    </xf>
    <xf numFmtId="0" fontId="31" fillId="0" borderId="0" xfId="54" applyFont="1" applyFill="1" applyBorder="1" applyAlignment="1" applyProtection="1">
      <alignment horizontal="center" vertical="center" wrapText="1"/>
    </xf>
    <xf numFmtId="0" fontId="18" fillId="0" borderId="0" xfId="19" applyFont="1" applyFill="1" applyBorder="1" applyAlignment="1" applyProtection="1">
      <alignment horizontal="left" vertical="top"/>
    </xf>
    <xf numFmtId="49" fontId="5" fillId="0" borderId="0" xfId="51" applyNumberFormat="1" applyFont="1" applyFill="1" applyBorder="1" applyAlignment="1" applyProtection="1">
      <alignment horizontal="center" vertical="center" wrapText="1"/>
    </xf>
    <xf numFmtId="0" fontId="31" fillId="0" borderId="0" xfId="48" applyFont="1" applyAlignment="1" applyProtection="1">
      <alignment horizontal="center" vertical="center"/>
    </xf>
    <xf numFmtId="49" fontId="19" fillId="8" borderId="0" xfId="54" applyNumberFormat="1" applyFont="1" applyFill="1" applyAlignment="1" applyProtection="1">
      <alignment horizontal="center" vertical="center" wrapText="1"/>
    </xf>
    <xf numFmtId="0" fontId="5" fillId="0" borderId="27" xfId="48" applyFont="1" applyFill="1" applyBorder="1" applyAlignment="1" applyProtection="1">
      <alignment horizontal="center" vertical="center" wrapText="1"/>
    </xf>
    <xf numFmtId="0" fontId="5" fillId="7" borderId="27" xfId="51" applyFont="1" applyFill="1" applyBorder="1" applyAlignment="1" applyProtection="1">
      <alignment horizontal="center" vertical="center"/>
    </xf>
    <xf numFmtId="49" fontId="5" fillId="7" borderId="27" xfId="51" applyNumberFormat="1" applyFont="1" applyFill="1" applyBorder="1" applyAlignment="1" applyProtection="1">
      <alignment horizontal="center" vertical="center" wrapText="1"/>
    </xf>
    <xf numFmtId="49" fontId="5" fillId="0" borderId="27" xfId="51" applyNumberFormat="1" applyFont="1" applyFill="1" applyBorder="1" applyAlignment="1" applyProtection="1">
      <alignment horizontal="center" vertical="center" wrapText="1"/>
    </xf>
    <xf numFmtId="0" fontId="5" fillId="0" borderId="27" xfId="32" applyFont="1" applyFill="1" applyBorder="1" applyAlignment="1" applyProtection="1">
      <alignment horizontal="center" vertical="center" wrapText="1"/>
    </xf>
    <xf numFmtId="0" fontId="5" fillId="0" borderId="27" xfId="54" applyFont="1" applyFill="1" applyBorder="1" applyAlignment="1" applyProtection="1">
      <alignment horizontal="center" vertical="center" wrapText="1"/>
    </xf>
    <xf numFmtId="49" fontId="5" fillId="0" borderId="27" xfId="48" applyNumberFormat="1" applyFont="1" applyFill="1" applyBorder="1" applyAlignment="1" applyProtection="1">
      <alignment horizontal="left" vertical="center" wrapText="1"/>
    </xf>
    <xf numFmtId="49" fontId="5" fillId="9" borderId="27" xfId="48" applyNumberFormat="1" applyFont="1" applyFill="1" applyBorder="1" applyAlignment="1" applyProtection="1">
      <alignment horizontal="left" vertical="center" wrapText="1"/>
      <protection locked="0"/>
    </xf>
    <xf numFmtId="49" fontId="5" fillId="9" borderId="27" xfId="51" applyNumberFormat="1" applyFont="1" applyFill="1" applyBorder="1" applyAlignment="1" applyProtection="1">
      <alignment horizontal="center" vertical="center" wrapText="1"/>
      <protection locked="0"/>
    </xf>
    <xf numFmtId="0" fontId="5" fillId="0" borderId="0" xfId="48" applyFont="1"/>
    <xf numFmtId="0" fontId="5" fillId="0" borderId="0" xfId="31"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2"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2" applyNumberFormat="1" applyFont="1" applyFill="1" applyAlignment="1" applyProtection="1">
      <alignment vertical="center" wrapText="1"/>
    </xf>
    <xf numFmtId="0" fontId="5" fillId="0" borderId="0" xfId="52"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4"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4" applyFont="1" applyFill="1" applyBorder="1" applyAlignment="1" applyProtection="1">
      <alignment horizontal="center" vertical="center" wrapText="1"/>
    </xf>
    <xf numFmtId="0" fontId="5" fillId="0" borderId="0" xfId="54" applyFont="1" applyFill="1" applyBorder="1" applyAlignment="1" applyProtection="1">
      <alignment vertical="center" wrapText="1"/>
    </xf>
    <xf numFmtId="0" fontId="5" fillId="0" borderId="0" xfId="54" applyFont="1" applyFill="1" applyBorder="1" applyAlignment="1" applyProtection="1">
      <alignment horizontal="right" vertical="center" wrapText="1"/>
    </xf>
    <xf numFmtId="49" fontId="27" fillId="0" borderId="0" xfId="32"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48" applyFont="1" applyFill="1" applyAlignment="1" applyProtection="1">
      <alignment horizontal="center" vertical="center"/>
    </xf>
    <xf numFmtId="0" fontId="5" fillId="0" borderId="0" xfId="48" applyFont="1" applyFill="1" applyProtection="1"/>
    <xf numFmtId="0" fontId="31" fillId="0" borderId="0" xfId="48" applyFont="1" applyFill="1" applyBorder="1" applyAlignment="1" applyProtection="1">
      <alignment horizontal="center" vertical="center"/>
    </xf>
    <xf numFmtId="0" fontId="5" fillId="0" borderId="0" xfId="48" applyFont="1" applyFill="1" applyBorder="1" applyProtection="1"/>
    <xf numFmtId="0" fontId="5" fillId="0" borderId="27" xfId="48" applyFont="1" applyFill="1" applyBorder="1" applyAlignment="1" applyProtection="1">
      <alignment horizontal="center" vertical="center"/>
    </xf>
    <xf numFmtId="0" fontId="31" fillId="0" borderId="0" xfId="48"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48" applyFont="1" applyFill="1" applyAlignment="1" applyProtection="1">
      <alignment horizontal="center" vertical="center"/>
    </xf>
    <xf numFmtId="0" fontId="27" fillId="0" borderId="0" xfId="48" applyFont="1" applyFill="1" applyBorder="1" applyAlignment="1" applyProtection="1">
      <alignment horizontal="center" vertical="center"/>
    </xf>
    <xf numFmtId="49" fontId="7" fillId="10" borderId="29" xfId="0" applyFont="1" applyFill="1" applyBorder="1" applyAlignment="1" applyProtection="1">
      <alignment horizontal="center" vertical="center"/>
    </xf>
    <xf numFmtId="49" fontId="39" fillId="10" borderId="30" xfId="0" applyFont="1" applyFill="1" applyBorder="1" applyAlignment="1" applyProtection="1">
      <alignment horizontal="left" vertical="center"/>
    </xf>
    <xf numFmtId="0" fontId="22" fillId="0" borderId="0" xfId="51" applyFont="1" applyFill="1" applyAlignment="1" applyProtection="1">
      <alignment vertical="center" wrapText="1"/>
    </xf>
    <xf numFmtId="0" fontId="5" fillId="0" borderId="0" xfId="51" applyFont="1" applyFill="1" applyAlignment="1" applyProtection="1">
      <alignment vertical="center" wrapText="1"/>
    </xf>
    <xf numFmtId="0" fontId="5" fillId="0" borderId="0" xfId="51" applyFont="1" applyFill="1" applyBorder="1" applyAlignment="1" applyProtection="1">
      <alignment vertical="center" wrapText="1"/>
    </xf>
    <xf numFmtId="0" fontId="5" fillId="0" borderId="0" xfId="51" applyFont="1" applyFill="1" applyBorder="1" applyAlignment="1" applyProtection="1">
      <alignment horizontal="right" vertical="center" wrapText="1" indent="1"/>
    </xf>
    <xf numFmtId="14" fontId="10" fillId="0" borderId="0" xfId="51" applyNumberFormat="1" applyFont="1" applyFill="1" applyBorder="1" applyAlignment="1" applyProtection="1">
      <alignment horizontal="center" vertical="center" wrapText="1"/>
    </xf>
    <xf numFmtId="0" fontId="10" fillId="0" borderId="0" xfId="51" applyNumberFormat="1" applyFont="1" applyFill="1" applyBorder="1" applyAlignment="1" applyProtection="1">
      <alignment horizontal="center" vertical="center" wrapText="1"/>
    </xf>
    <xf numFmtId="0" fontId="0" fillId="0" borderId="0" xfId="51" applyFont="1" applyFill="1" applyBorder="1" applyAlignment="1" applyProtection="1">
      <alignment horizontal="right" vertical="center" wrapText="1" indent="1"/>
    </xf>
    <xf numFmtId="0" fontId="22" fillId="0" borderId="0" xfId="51" applyFont="1" applyFill="1" applyAlignment="1" applyProtection="1">
      <alignment horizontal="center" vertical="center" wrapText="1"/>
    </xf>
    <xf numFmtId="0" fontId="5" fillId="0" borderId="0" xfId="51" applyNumberFormat="1" applyFont="1" applyFill="1" applyBorder="1" applyAlignment="1" applyProtection="1">
      <alignment horizontal="right" vertical="center" wrapText="1" indent="1"/>
    </xf>
    <xf numFmtId="0" fontId="0" fillId="0" borderId="0" xfId="51" applyNumberFormat="1" applyFont="1" applyFill="1" applyBorder="1" applyAlignment="1" applyProtection="1">
      <alignment horizontal="right" vertical="center" wrapText="1" indent="1"/>
    </xf>
    <xf numFmtId="49" fontId="5" fillId="0" borderId="0" xfId="51" applyNumberFormat="1" applyFont="1" applyFill="1" applyBorder="1" applyAlignment="1" applyProtection="1">
      <alignment horizontal="right" vertical="center" wrapText="1" indent="1"/>
    </xf>
    <xf numFmtId="0" fontId="10" fillId="0" borderId="0" xfId="51" applyFont="1" applyFill="1" applyAlignment="1" applyProtection="1">
      <alignment horizontal="center" vertical="center" wrapText="1"/>
    </xf>
    <xf numFmtId="0" fontId="52" fillId="0" borderId="0" xfId="51" applyFont="1" applyFill="1" applyAlignment="1" applyProtection="1">
      <alignment horizontal="center" vertical="center" wrapText="1"/>
    </xf>
    <xf numFmtId="0" fontId="5" fillId="0" borderId="0" xfId="51" applyFont="1" applyFill="1" applyAlignment="1" applyProtection="1">
      <alignment horizontal="center" vertical="center" wrapText="1"/>
    </xf>
    <xf numFmtId="0" fontId="5" fillId="0" borderId="0" xfId="51" applyFont="1" applyFill="1" applyAlignment="1" applyProtection="1">
      <alignment horizontal="right" vertical="center"/>
    </xf>
    <xf numFmtId="0" fontId="7" fillId="0" borderId="0" xfId="51" applyFont="1" applyFill="1" applyBorder="1" applyAlignment="1" applyProtection="1">
      <alignment vertical="center" wrapText="1"/>
    </xf>
    <xf numFmtId="0" fontId="24" fillId="0" borderId="0" xfId="51" applyFont="1" applyFill="1" applyBorder="1" applyAlignment="1" applyProtection="1">
      <alignment horizontal="center" vertical="center" wrapText="1"/>
    </xf>
    <xf numFmtId="0" fontId="5" fillId="0" borderId="0" xfId="51" applyFont="1" applyFill="1" applyBorder="1" applyAlignment="1" applyProtection="1">
      <alignment horizontal="center" vertical="center" wrapText="1"/>
    </xf>
    <xf numFmtId="14" fontId="5" fillId="0" borderId="0" xfId="51" applyNumberFormat="1" applyFont="1" applyFill="1" applyBorder="1" applyAlignment="1" applyProtection="1">
      <alignment horizontal="center" vertical="center" wrapText="1"/>
    </xf>
    <xf numFmtId="0" fontId="5" fillId="0" borderId="0" xfId="51" applyNumberFormat="1" applyFont="1" applyFill="1" applyBorder="1" applyAlignment="1" applyProtection="1">
      <alignment horizontal="center" vertical="center" wrapText="1"/>
    </xf>
    <xf numFmtId="0" fontId="31" fillId="0" borderId="0" xfId="48"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2" xfId="41" applyFont="1" applyFill="1" applyBorder="1" applyAlignment="1" applyProtection="1">
      <alignment vertical="center" wrapText="1"/>
    </xf>
    <xf numFmtId="49" fontId="23" fillId="0" borderId="33" xfId="41" applyFont="1" applyFill="1" applyBorder="1" applyAlignment="1" applyProtection="1">
      <alignment vertical="center" wrapText="1"/>
    </xf>
    <xf numFmtId="49" fontId="23" fillId="0" borderId="33" xfId="41" applyFont="1" applyFill="1" applyBorder="1" applyAlignment="1" applyProtection="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1" applyFont="1" applyFill="1" applyBorder="1" applyAlignment="1" applyProtection="1">
      <alignment vertical="center" wrapText="1"/>
    </xf>
    <xf numFmtId="49" fontId="52" fillId="0" borderId="0" xfId="0" applyFont="1" applyFill="1" applyProtection="1">
      <alignment vertical="top"/>
    </xf>
    <xf numFmtId="49" fontId="0" fillId="0" borderId="35" xfId="0" applyFill="1" applyBorder="1" applyProtection="1">
      <alignment vertical="top"/>
    </xf>
    <xf numFmtId="49" fontId="0" fillId="0" borderId="36" xfId="0" applyFill="1" applyBorder="1" applyProtection="1">
      <alignment vertical="top"/>
    </xf>
    <xf numFmtId="49" fontId="14" fillId="0" borderId="37" xfId="41" applyFont="1" applyFill="1" applyBorder="1" applyAlignment="1" applyProtection="1">
      <alignment wrapText="1"/>
    </xf>
    <xf numFmtId="49" fontId="0" fillId="0" borderId="38" xfId="0" applyFill="1" applyBorder="1" applyProtection="1">
      <alignment vertical="top"/>
    </xf>
    <xf numFmtId="49" fontId="0" fillId="0" borderId="10" xfId="0" applyFill="1" applyBorder="1" applyProtection="1">
      <alignment vertical="top"/>
    </xf>
    <xf numFmtId="49" fontId="14" fillId="0" borderId="0" xfId="41" applyFont="1" applyFill="1" applyBorder="1" applyAlignment="1" applyProtection="1">
      <alignment wrapText="1"/>
    </xf>
    <xf numFmtId="49" fontId="20" fillId="0" borderId="11" xfId="41" applyFont="1" applyFill="1" applyBorder="1" applyAlignment="1" applyProtection="1">
      <alignment horizontal="left" vertical="center" wrapText="1"/>
    </xf>
    <xf numFmtId="49" fontId="20" fillId="0" borderId="0" xfId="41" applyFont="1" applyFill="1" applyBorder="1" applyAlignment="1" applyProtection="1">
      <alignment horizontal="left" vertical="center" wrapText="1"/>
    </xf>
    <xf numFmtId="49" fontId="14" fillId="0" borderId="11" xfId="41" applyFont="1" applyFill="1" applyBorder="1" applyAlignment="1" applyProtection="1">
      <alignment wrapText="1"/>
    </xf>
    <xf numFmtId="0" fontId="14" fillId="0" borderId="0" xfId="47" applyFont="1" applyFill="1" applyBorder="1" applyAlignment="1" applyProtection="1">
      <alignment horizontal="right" vertical="top" wrapText="1"/>
    </xf>
    <xf numFmtId="49" fontId="14" fillId="0" borderId="0" xfId="41" applyFont="1" applyFill="1" applyBorder="1" applyAlignment="1" applyProtection="1">
      <alignment horizontal="right" wrapText="1"/>
    </xf>
    <xf numFmtId="49" fontId="0" fillId="0" borderId="39" xfId="0" applyFill="1" applyBorder="1" applyProtection="1">
      <alignment vertical="top"/>
    </xf>
    <xf numFmtId="49" fontId="0" fillId="0" borderId="40" xfId="0" applyFill="1" applyBorder="1" applyProtection="1">
      <alignment vertical="top"/>
    </xf>
    <xf numFmtId="49" fontId="20" fillId="0" borderId="41" xfId="41" applyFont="1" applyFill="1" applyBorder="1" applyAlignment="1" applyProtection="1">
      <alignment horizontal="left" vertical="center" wrapText="1"/>
    </xf>
    <xf numFmtId="49" fontId="20" fillId="0" borderId="42" xfId="41" applyFont="1" applyFill="1" applyBorder="1" applyAlignment="1" applyProtection="1">
      <alignment horizontal="left" vertical="center" wrapText="1"/>
    </xf>
    <xf numFmtId="49" fontId="32" fillId="5" borderId="6" xfId="38" applyNumberFormat="1" applyFont="1" applyFill="1" applyBorder="1" applyAlignment="1" applyProtection="1">
      <alignment horizontal="center" vertical="center" wrapText="1"/>
      <protection locked="0"/>
    </xf>
    <xf numFmtId="49" fontId="32" fillId="9" borderId="6" xfId="38" applyNumberFormat="1" applyFont="1" applyFill="1" applyBorder="1" applyAlignment="1" applyProtection="1">
      <alignment horizontal="center" vertical="center" wrapText="1"/>
      <protection locked="0"/>
    </xf>
    <xf numFmtId="49" fontId="32" fillId="7" borderId="6" xfId="38" applyNumberFormat="1" applyFont="1" applyFill="1" applyBorder="1" applyAlignment="1" applyProtection="1">
      <alignment horizontal="center" vertical="center" wrapText="1"/>
    </xf>
    <xf numFmtId="49" fontId="32" fillId="14" borderId="6" xfId="38" applyNumberFormat="1" applyFont="1" applyFill="1" applyBorder="1" applyAlignment="1" applyProtection="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Fill="1" applyBorder="1" applyAlignment="1" applyProtection="1">
      <alignment horizontal="left" vertical="center" wrapText="1"/>
    </xf>
    <xf numFmtId="0" fontId="0" fillId="0" borderId="43"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5"/>
    <xf numFmtId="49" fontId="5" fillId="0" borderId="0" xfId="39">
      <alignment vertical="top"/>
    </xf>
    <xf numFmtId="0" fontId="38" fillId="0" borderId="0" xfId="51" applyFont="1" applyFill="1" applyAlignment="1" applyProtection="1">
      <alignment vertical="top" wrapText="1"/>
    </xf>
    <xf numFmtId="0" fontId="38" fillId="0" borderId="0" xfId="51" applyFont="1" applyFill="1" applyAlignment="1" applyProtection="1">
      <alignment horizontal="right" vertical="top" wrapText="1"/>
    </xf>
    <xf numFmtId="0" fontId="52" fillId="0" borderId="0" xfId="51" applyFont="1" applyFill="1" applyBorder="1" applyAlignment="1" applyProtection="1">
      <alignment horizontal="right" vertical="center" wrapText="1" indent="1"/>
    </xf>
    <xf numFmtId="49" fontId="52" fillId="0" borderId="0" xfId="51" applyNumberFormat="1" applyFont="1" applyFill="1" applyBorder="1" applyAlignment="1" applyProtection="1">
      <alignment horizontal="center" vertical="center" wrapText="1"/>
    </xf>
    <xf numFmtId="0" fontId="31" fillId="0" borderId="0" xfId="54" applyFont="1" applyFill="1" applyAlignment="1" applyProtection="1">
      <alignment horizontal="center" vertical="center" wrapText="1"/>
    </xf>
    <xf numFmtId="0" fontId="30" fillId="0" borderId="0" xfId="54" applyFont="1" applyFill="1" applyAlignment="1" applyProtection="1">
      <alignment vertical="center" wrapText="1"/>
    </xf>
    <xf numFmtId="4" fontId="0" fillId="0" borderId="0" xfId="33" applyFont="1" applyFill="1" applyBorder="1" applyAlignment="1" applyProtection="1">
      <alignment horizontal="center" vertical="center" wrapText="1"/>
    </xf>
    <xf numFmtId="4" fontId="5" fillId="0" borderId="0" xfId="33" applyFont="1" applyFill="1" applyBorder="1" applyAlignment="1" applyProtection="1">
      <alignment horizontal="center" vertical="center" wrapText="1"/>
    </xf>
    <xf numFmtId="0" fontId="43" fillId="0" borderId="0" xfId="54" applyFont="1" applyFill="1" applyAlignment="1" applyProtection="1">
      <alignment vertical="center" wrapText="1"/>
    </xf>
    <xf numFmtId="0" fontId="8" fillId="0" borderId="0" xfId="54" applyFont="1" applyFill="1" applyAlignment="1" applyProtection="1">
      <alignment vertical="center" wrapText="1"/>
    </xf>
    <xf numFmtId="0" fontId="44" fillId="0" borderId="0" xfId="54" applyFont="1" applyFill="1" applyAlignment="1" applyProtection="1">
      <alignment horizontal="center" vertical="center" wrapText="1"/>
    </xf>
    <xf numFmtId="0" fontId="35" fillId="0" borderId="0" xfId="40" applyNumberFormat="1" applyAlignment="1">
      <alignment vertical="center"/>
    </xf>
    <xf numFmtId="0" fontId="52" fillId="0" borderId="0" xfId="40" applyNumberFormat="1" applyFont="1" applyAlignment="1">
      <alignment vertical="center"/>
    </xf>
    <xf numFmtId="0" fontId="5" fillId="0" borderId="0" xfId="44" applyFont="1" applyFill="1" applyBorder="1" applyAlignment="1" applyProtection="1">
      <alignment vertical="center" wrapText="1"/>
    </xf>
    <xf numFmtId="0" fontId="5" fillId="0" borderId="0" xfId="44" applyNumberFormat="1" applyFont="1" applyFill="1" applyBorder="1" applyAlignment="1" applyProtection="1">
      <alignment vertical="center" wrapText="1"/>
    </xf>
    <xf numFmtId="0" fontId="5" fillId="0" borderId="0" xfId="44" applyFont="1" applyFill="1" applyBorder="1" applyAlignment="1" applyProtection="1">
      <alignment horizontal="center" vertical="center" wrapText="1"/>
    </xf>
    <xf numFmtId="0" fontId="45" fillId="0" borderId="0" xfId="44" applyFont="1" applyFill="1" applyBorder="1" applyAlignment="1" applyProtection="1">
      <alignment horizontal="center" vertical="center" wrapText="1"/>
    </xf>
    <xf numFmtId="0" fontId="5" fillId="0" borderId="0" xfId="32" applyNumberFormat="1" applyFont="1" applyFill="1" applyBorder="1" applyAlignment="1" applyProtection="1">
      <alignment horizontal="center" vertical="center" wrapText="1"/>
    </xf>
    <xf numFmtId="0" fontId="35" fillId="0" borderId="0" xfId="40" applyNumberFormat="1" applyFill="1" applyAlignment="1" applyProtection="1">
      <alignment vertical="center"/>
    </xf>
    <xf numFmtId="49" fontId="5" fillId="0" borderId="0" xfId="39" applyFill="1" applyProtection="1">
      <alignment vertical="top"/>
    </xf>
    <xf numFmtId="0" fontId="53" fillId="0" borderId="0" xfId="35" applyFont="1" applyFill="1" applyProtection="1"/>
    <xf numFmtId="0" fontId="7" fillId="0" borderId="6" xfId="34" applyFont="1" applyBorder="1" applyAlignment="1" applyProtection="1">
      <alignment horizontal="justify" vertical="center" wrapText="1"/>
    </xf>
    <xf numFmtId="0" fontId="5" fillId="0" borderId="6" xfId="34" applyFont="1" applyBorder="1" applyAlignment="1" applyProtection="1">
      <alignment horizontal="justify" vertical="center" wrapText="1"/>
    </xf>
    <xf numFmtId="0" fontId="5" fillId="0" borderId="5" xfId="54" applyFont="1" applyFill="1" applyBorder="1" applyAlignment="1" applyProtection="1">
      <alignment horizontal="center" vertical="center" wrapText="1"/>
    </xf>
    <xf numFmtId="166" fontId="5" fillId="0" borderId="5" xfId="32" applyNumberFormat="1" applyFont="1" applyFill="1" applyBorder="1" applyAlignment="1" applyProtection="1">
      <alignment horizontal="center" vertical="center" wrapText="1"/>
    </xf>
    <xf numFmtId="49" fontId="7" fillId="10" borderId="12" xfId="39" applyFont="1" applyFill="1" applyBorder="1" applyAlignment="1" applyProtection="1">
      <alignment horizontal="right" vertical="center" wrapText="1"/>
    </xf>
    <xf numFmtId="49" fontId="39" fillId="10" borderId="13" xfId="39" applyFont="1" applyFill="1" applyBorder="1" applyAlignment="1" applyProtection="1">
      <alignment horizontal="left" vertical="center" indent="2"/>
    </xf>
    <xf numFmtId="49" fontId="5" fillId="10" borderId="13" xfId="39" applyFont="1" applyFill="1" applyBorder="1" applyAlignment="1" applyProtection="1">
      <alignment horizontal="right" vertical="center" wrapText="1"/>
    </xf>
    <xf numFmtId="49" fontId="5" fillId="10" borderId="14" xfId="39" applyFont="1" applyFill="1" applyBorder="1" applyAlignment="1" applyProtection="1">
      <alignment horizontal="right" vertical="center" wrapText="1"/>
    </xf>
    <xf numFmtId="0" fontId="52" fillId="0" borderId="0" xfId="54" applyFont="1" applyFill="1" applyAlignment="1" applyProtection="1">
      <alignment vertical="center" wrapText="1"/>
    </xf>
    <xf numFmtId="49" fontId="5" fillId="7" borderId="5" xfId="54" applyNumberFormat="1" applyFont="1" applyFill="1" applyBorder="1" applyAlignment="1" applyProtection="1">
      <alignment horizontal="center" vertical="center" wrapText="1"/>
    </xf>
    <xf numFmtId="49" fontId="39" fillId="10" borderId="13" xfId="39" applyFont="1" applyFill="1" applyBorder="1" applyAlignment="1" applyProtection="1">
      <alignment horizontal="left" vertical="center" indent="1"/>
    </xf>
    <xf numFmtId="0" fontId="52" fillId="0" borderId="0" xfId="40" applyNumberFormat="1" applyFont="1" applyFill="1" applyAlignment="1" applyProtection="1">
      <alignment vertical="center"/>
    </xf>
    <xf numFmtId="49" fontId="27" fillId="0" borderId="5" xfId="32" applyNumberFormat="1"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49" fontId="7" fillId="10" borderId="13" xfId="39" applyFont="1" applyFill="1" applyBorder="1" applyAlignment="1" applyProtection="1">
      <alignment horizontal="right" vertical="center" wrapText="1"/>
    </xf>
    <xf numFmtId="49" fontId="7" fillId="10" borderId="14" xfId="39" applyFont="1" applyFill="1" applyBorder="1" applyAlignment="1" applyProtection="1">
      <alignment horizontal="right" vertical="center" wrapText="1"/>
    </xf>
    <xf numFmtId="49" fontId="5" fillId="0" borderId="0" xfId="52" applyNumberFormat="1" applyFont="1" applyFill="1" applyBorder="1" applyAlignment="1" applyProtection="1">
      <alignment vertical="center" wrapText="1"/>
    </xf>
    <xf numFmtId="49" fontId="5" fillId="0" borderId="16" xfId="32" applyNumberFormat="1" applyFont="1" applyFill="1" applyBorder="1" applyAlignment="1" applyProtection="1">
      <alignment horizontal="center" vertical="center" wrapText="1"/>
    </xf>
    <xf numFmtId="49" fontId="5" fillId="0" borderId="15" xfId="32" applyNumberFormat="1" applyFont="1" applyFill="1" applyBorder="1" applyAlignment="1" applyProtection="1">
      <alignment horizontal="center" vertical="center" wrapText="1"/>
    </xf>
    <xf numFmtId="0" fontId="5" fillId="12" borderId="7" xfId="48" applyFont="1" applyFill="1" applyBorder="1" applyAlignment="1">
      <alignment horizontal="center" vertical="center"/>
    </xf>
    <xf numFmtId="0" fontId="5" fillId="12" borderId="17" xfId="48" applyFont="1" applyFill="1" applyBorder="1" applyAlignment="1">
      <alignment horizontal="center" vertical="center"/>
    </xf>
    <xf numFmtId="0" fontId="5" fillId="10" borderId="12" xfId="32" applyNumberFormat="1" applyFont="1" applyFill="1" applyBorder="1" applyAlignment="1" applyProtection="1">
      <alignment horizontal="center" vertical="center" wrapText="1"/>
    </xf>
    <xf numFmtId="49" fontId="5" fillId="10" borderId="13" xfId="52" applyNumberFormat="1" applyFont="1" applyFill="1" applyBorder="1" applyAlignment="1" applyProtection="1">
      <alignment horizontal="center" vertical="center" wrapText="1"/>
    </xf>
    <xf numFmtId="49" fontId="5" fillId="10" borderId="13" xfId="32" applyNumberFormat="1" applyFont="1" applyFill="1" applyBorder="1" applyAlignment="1" applyProtection="1">
      <alignment horizontal="center" vertical="center" wrapText="1"/>
    </xf>
    <xf numFmtId="49" fontId="35" fillId="10" borderId="13" xfId="40" applyNumberFormat="1" applyFill="1" applyBorder="1" applyAlignment="1" applyProtection="1">
      <alignment horizontal="left" vertical="center"/>
    </xf>
    <xf numFmtId="0" fontId="35" fillId="10" borderId="14" xfId="40" applyNumberFormat="1" applyFill="1" applyBorder="1" applyAlignment="1" applyProtection="1">
      <alignment vertical="center"/>
    </xf>
    <xf numFmtId="0" fontId="52" fillId="10" borderId="18" xfId="54" applyFont="1" applyFill="1" applyBorder="1" applyAlignment="1" applyProtection="1">
      <alignment horizontal="center" vertical="center" wrapText="1"/>
    </xf>
    <xf numFmtId="0" fontId="52" fillId="10" borderId="19" xfId="54" applyFont="1" applyFill="1" applyBorder="1" applyAlignment="1" applyProtection="1">
      <alignment horizontal="center" vertical="center" wrapText="1"/>
    </xf>
    <xf numFmtId="49" fontId="52" fillId="10" borderId="19" xfId="54" applyNumberFormat="1" applyFont="1" applyFill="1" applyBorder="1" applyAlignment="1" applyProtection="1">
      <alignment horizontal="left" vertical="center" wrapText="1"/>
    </xf>
    <xf numFmtId="49" fontId="52" fillId="10" borderId="20" xfId="54" applyNumberFormat="1" applyFont="1" applyFill="1" applyBorder="1" applyAlignment="1" applyProtection="1">
      <alignment horizontal="left" vertical="center" wrapText="1"/>
    </xf>
    <xf numFmtId="49" fontId="39" fillId="10" borderId="13" xfId="0" applyFont="1" applyFill="1" applyBorder="1" applyAlignment="1" applyProtection="1">
      <alignment horizontal="left" vertical="center" indent="1"/>
    </xf>
    <xf numFmtId="49" fontId="52" fillId="0" borderId="0" xfId="52" applyNumberFormat="1" applyFont="1" applyFill="1" applyBorder="1" applyAlignment="1" applyProtection="1">
      <alignment horizontal="center" vertical="center" wrapText="1"/>
    </xf>
    <xf numFmtId="3" fontId="52" fillId="0" borderId="0" xfId="53" applyNumberFormat="1" applyFont="1" applyFill="1" applyBorder="1" applyAlignment="1" applyProtection="1">
      <alignment horizontal="center" vertical="center" wrapText="1"/>
    </xf>
    <xf numFmtId="49" fontId="39" fillId="10" borderId="14" xfId="39" applyFont="1" applyFill="1" applyBorder="1" applyAlignment="1" applyProtection="1">
      <alignment horizontal="left" vertical="center" indent="1"/>
    </xf>
    <xf numFmtId="49" fontId="54" fillId="0" borderId="5" xfId="35" applyNumberFormat="1" applyFont="1" applyFill="1" applyBorder="1" applyAlignment="1" applyProtection="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35" fillId="0" borderId="0" xfId="40" applyNumberFormat="1" applyAlignment="1" applyProtection="1">
      <alignment vertical="center"/>
    </xf>
    <xf numFmtId="0" fontId="52" fillId="0" borderId="0" xfId="40" applyNumberFormat="1" applyFont="1" applyAlignment="1" applyProtection="1">
      <alignment vertical="center"/>
    </xf>
    <xf numFmtId="0" fontId="5" fillId="0" borderId="0" xfId="40" applyNumberFormat="1" applyFont="1" applyBorder="1" applyAlignment="1" applyProtection="1">
      <alignment vertical="center"/>
    </xf>
    <xf numFmtId="0" fontId="55" fillId="0" borderId="0" xfId="40" applyNumberFormat="1" applyFont="1" applyAlignment="1" applyProtection="1">
      <alignment vertical="center"/>
    </xf>
    <xf numFmtId="0" fontId="41" fillId="0" borderId="0" xfId="40" applyNumberFormat="1" applyFont="1" applyAlignment="1" applyProtection="1">
      <alignment vertical="center"/>
    </xf>
    <xf numFmtId="0" fontId="41" fillId="0" borderId="0" xfId="40" applyNumberFormat="1" applyFont="1" applyBorder="1" applyAlignment="1" applyProtection="1">
      <alignment vertical="center"/>
    </xf>
    <xf numFmtId="0" fontId="55" fillId="0" borderId="0" xfId="40" applyNumberFormat="1" applyFont="1" applyBorder="1" applyAlignment="1" applyProtection="1">
      <alignment vertical="center"/>
    </xf>
    <xf numFmtId="0" fontId="21" fillId="0" borderId="0" xfId="40" applyNumberFormat="1" applyFont="1" applyBorder="1" applyAlignment="1" applyProtection="1">
      <alignment vertical="center"/>
    </xf>
    <xf numFmtId="0" fontId="56" fillId="0" borderId="0" xfId="40" applyNumberFormat="1" applyFont="1" applyBorder="1" applyAlignment="1" applyProtection="1">
      <alignment horizontal="center" vertical="center"/>
    </xf>
    <xf numFmtId="0" fontId="54" fillId="15" borderId="0" xfId="35"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3" xfId="0" applyNumberFormat="1" applyFill="1" applyBorder="1" applyAlignment="1" applyProtection="1">
      <alignment horizontal="center" vertical="center" wrapText="1"/>
    </xf>
    <xf numFmtId="0" fontId="5" fillId="9" borderId="27" xfId="52" applyNumberFormat="1" applyFont="1" applyFill="1" applyBorder="1" applyAlignment="1" applyProtection="1">
      <alignment horizontal="center" vertical="center" wrapText="1"/>
      <protection locked="0"/>
    </xf>
    <xf numFmtId="0" fontId="35" fillId="0" borderId="19" xfId="40" applyNumberFormat="1" applyBorder="1" applyAlignment="1" applyProtection="1">
      <alignment vertical="center"/>
    </xf>
    <xf numFmtId="49" fontId="0" fillId="10" borderId="13" xfId="0" applyFont="1" applyFill="1" applyBorder="1" applyAlignment="1" applyProtection="1">
      <alignment horizontal="right" vertical="center" wrapText="1"/>
    </xf>
    <xf numFmtId="49" fontId="0" fillId="10" borderId="14" xfId="0" applyFont="1" applyFill="1" applyBorder="1" applyAlignment="1" applyProtection="1">
      <alignment horizontal="right" vertical="center" wrapText="1"/>
    </xf>
    <xf numFmtId="0" fontId="5" fillId="0" borderId="0" xfId="54" applyFont="1" applyFill="1" applyBorder="1" applyAlignment="1" applyProtection="1">
      <alignment horizontal="left" vertical="center" wrapText="1"/>
    </xf>
    <xf numFmtId="0" fontId="5" fillId="0" borderId="5" xfId="32" applyFont="1" applyFill="1" applyBorder="1" applyAlignment="1" applyProtection="1">
      <alignment horizontal="left" vertical="center" wrapText="1"/>
    </xf>
    <xf numFmtId="0" fontId="5" fillId="0" borderId="5" xfId="54" applyFont="1" applyFill="1" applyBorder="1" applyAlignment="1" applyProtection="1">
      <alignment horizontal="left" vertical="center" wrapText="1"/>
    </xf>
    <xf numFmtId="0" fontId="52" fillId="0" borderId="0" xfId="54" applyFont="1" applyFill="1" applyAlignment="1" applyProtection="1">
      <alignment horizontal="center" vertical="center" wrapText="1"/>
    </xf>
    <xf numFmtId="0" fontId="27" fillId="0" borderId="0" xfId="32" applyNumberFormat="1" applyFont="1" applyFill="1" applyBorder="1" applyAlignment="1" applyProtection="1">
      <alignment horizontal="center" vertical="center" wrapText="1"/>
    </xf>
    <xf numFmtId="0" fontId="52" fillId="0" borderId="0" xfId="54" applyFont="1" applyFill="1" applyBorder="1" applyAlignment="1" applyProtection="1">
      <alignment vertical="center" wrapText="1"/>
    </xf>
    <xf numFmtId="0" fontId="52" fillId="0" borderId="24" xfId="40" applyNumberFormat="1" applyFont="1" applyBorder="1" applyAlignment="1">
      <alignment vertical="center"/>
    </xf>
    <xf numFmtId="0" fontId="5" fillId="0" borderId="5" xfId="48" applyFont="1" applyFill="1" applyBorder="1" applyAlignment="1" applyProtection="1">
      <alignment horizontal="center" vertical="center"/>
    </xf>
    <xf numFmtId="49" fontId="5" fillId="9" borderId="5" xfId="48" applyNumberFormat="1" applyFont="1" applyFill="1" applyBorder="1" applyAlignment="1" applyProtection="1">
      <alignment horizontal="left" vertical="center" wrapText="1"/>
      <protection locked="0"/>
    </xf>
    <xf numFmtId="49" fontId="5" fillId="5" borderId="5" xfId="48" applyNumberFormat="1" applyFont="1" applyFill="1" applyBorder="1" applyAlignment="1" applyProtection="1">
      <alignment horizontal="left" vertical="center" wrapText="1"/>
      <protection locked="0"/>
    </xf>
    <xf numFmtId="49" fontId="52" fillId="0" borderId="0" xfId="0" applyFont="1" applyFill="1" applyAlignment="1" applyProtection="1">
      <alignment vertical="top"/>
    </xf>
    <xf numFmtId="49" fontId="52" fillId="8" borderId="0" xfId="0" applyFont="1" applyFill="1" applyAlignment="1" applyProtection="1">
      <alignment vertical="top"/>
    </xf>
    <xf numFmtId="0" fontId="47" fillId="0" borderId="0" xfId="51" applyFont="1" applyFill="1" applyAlignment="1" applyProtection="1">
      <alignment vertical="center" wrapText="1"/>
    </xf>
    <xf numFmtId="0" fontId="48" fillId="0" borderId="0" xfId="51" applyFont="1" applyFill="1" applyAlignment="1" applyProtection="1">
      <alignment vertical="center" wrapText="1"/>
    </xf>
    <xf numFmtId="0" fontId="48" fillId="0" borderId="0" xfId="51" applyFont="1" applyAlignment="1" applyProtection="1">
      <alignment vertical="center" wrapText="1"/>
    </xf>
    <xf numFmtId="0" fontId="48" fillId="0" borderId="0" xfId="54" applyFont="1" applyFill="1" applyAlignment="1" applyProtection="1">
      <alignment vertical="center" wrapText="1"/>
    </xf>
    <xf numFmtId="0" fontId="58" fillId="0" borderId="0" xfId="54" applyFont="1" applyFill="1" applyAlignment="1" applyProtection="1">
      <alignment vertical="center" wrapText="1"/>
    </xf>
    <xf numFmtId="0" fontId="58" fillId="0" borderId="0" xfId="40" applyNumberFormat="1" applyFont="1" applyAlignment="1" applyProtection="1">
      <alignment vertical="center"/>
    </xf>
    <xf numFmtId="0" fontId="59" fillId="0" borderId="0" xfId="40" applyNumberFormat="1" applyFont="1" applyAlignment="1" applyProtection="1">
      <alignment vertical="center"/>
    </xf>
    <xf numFmtId="0" fontId="59" fillId="0" borderId="0" xfId="40" applyNumberFormat="1" applyFont="1" applyBorder="1" applyAlignment="1" applyProtection="1">
      <alignment vertical="center"/>
    </xf>
    <xf numFmtId="0" fontId="58" fillId="0" borderId="0" xfId="40" applyNumberFormat="1" applyFont="1" applyFill="1" applyAlignment="1" applyProtection="1">
      <alignment vertical="center"/>
    </xf>
    <xf numFmtId="0" fontId="58" fillId="0" borderId="0" xfId="40" applyNumberFormat="1" applyFont="1" applyAlignment="1">
      <alignment vertical="center"/>
    </xf>
    <xf numFmtId="49" fontId="49" fillId="0" borderId="0" xfId="0" applyFont="1" applyFill="1" applyBorder="1" applyProtection="1">
      <alignment vertical="top"/>
    </xf>
    <xf numFmtId="0" fontId="49" fillId="0" borderId="0" xfId="54" applyFont="1" applyFill="1" applyAlignment="1" applyProtection="1">
      <alignment vertical="center" wrapText="1"/>
    </xf>
    <xf numFmtId="0" fontId="48" fillId="0" borderId="0" xfId="48" applyFont="1" applyFill="1" applyProtection="1"/>
    <xf numFmtId="0" fontId="48" fillId="0" borderId="0" xfId="48" applyFont="1" applyProtection="1"/>
    <xf numFmtId="49" fontId="49" fillId="8" borderId="0" xfId="0" applyFont="1" applyFill="1" applyProtection="1">
      <alignment vertical="top"/>
    </xf>
    <xf numFmtId="49" fontId="49" fillId="0" borderId="0" xfId="0" applyFont="1" applyFill="1" applyProtection="1">
      <alignment vertical="top"/>
    </xf>
    <xf numFmtId="49" fontId="56" fillId="0" borderId="0" xfId="0" applyFont="1" applyFill="1" applyProtection="1">
      <alignment vertical="top"/>
    </xf>
    <xf numFmtId="0" fontId="52" fillId="0" borderId="0" xfId="51"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1" applyNumberFormat="1" applyFont="1" applyFill="1" applyBorder="1" applyAlignment="1" applyProtection="1">
      <alignment horizontal="justify" vertical="center" wrapText="1"/>
    </xf>
    <xf numFmtId="0" fontId="50" fillId="0" borderId="0" xfId="27" applyFill="1" applyBorder="1" applyAlignment="1" applyProtection="1">
      <alignment horizontal="left" vertical="top" wrapText="1" indent="1"/>
    </xf>
    <xf numFmtId="0" fontId="5" fillId="0" borderId="5" xfId="45" applyNumberFormat="1" applyFont="1" applyFill="1" applyBorder="1" applyAlignment="1" applyProtection="1">
      <alignment horizontal="center" vertical="center" wrapText="1"/>
    </xf>
    <xf numFmtId="0" fontId="0" fillId="0" borderId="0" xfId="0" applyNumberFormat="1" applyFill="1" applyProtection="1">
      <alignment vertical="top"/>
    </xf>
    <xf numFmtId="0" fontId="5" fillId="0" borderId="5" xfId="54"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0" fontId="5" fillId="0" borderId="5" xfId="54" applyFont="1" applyFill="1" applyBorder="1" applyAlignment="1" applyProtection="1">
      <alignment horizontal="left" vertical="center" wrapText="1"/>
    </xf>
    <xf numFmtId="0" fontId="5" fillId="9" borderId="27" xfId="51" applyNumberFormat="1" applyFont="1" applyFill="1" applyBorder="1" applyAlignment="1" applyProtection="1">
      <alignment horizontal="center" vertical="center" wrapText="1"/>
      <protection locked="0"/>
    </xf>
    <xf numFmtId="49" fontId="10" fillId="0" borderId="0" xfId="39" applyFont="1" applyBorder="1" applyProtection="1">
      <alignment vertical="top"/>
    </xf>
    <xf numFmtId="49" fontId="5" fillId="0" borderId="0" xfId="39" applyFont="1" applyBorder="1" applyProtection="1">
      <alignment vertical="top"/>
    </xf>
    <xf numFmtId="49" fontId="31" fillId="0" borderId="0" xfId="39" applyFont="1" applyBorder="1" applyAlignment="1" applyProtection="1">
      <alignment horizontal="center" vertical="center"/>
    </xf>
    <xf numFmtId="49" fontId="5" fillId="0" borderId="0" xfId="39" applyBorder="1" applyProtection="1">
      <alignment vertical="top"/>
    </xf>
    <xf numFmtId="0" fontId="78" fillId="0" borderId="0" xfId="31" applyFont="1" applyFill="1" applyBorder="1" applyAlignment="1" applyProtection="1">
      <alignment vertical="center" wrapText="1"/>
    </xf>
    <xf numFmtId="49" fontId="52" fillId="0" borderId="0" xfId="40" applyFont="1">
      <alignment vertical="top"/>
    </xf>
    <xf numFmtId="49" fontId="5" fillId="0" borderId="0" xfId="39" applyFont="1">
      <alignment vertical="top"/>
    </xf>
    <xf numFmtId="49" fontId="31" fillId="0" borderId="0" xfId="39" applyFont="1" applyAlignment="1">
      <alignment horizontal="center" vertical="center" wrapText="1"/>
    </xf>
    <xf numFmtId="49" fontId="5" fillId="0" borderId="5" xfId="45" applyNumberFormat="1" applyFont="1" applyFill="1" applyBorder="1" applyAlignment="1" applyProtection="1">
      <alignment horizontal="center" vertical="center" wrapText="1"/>
    </xf>
    <xf numFmtId="0" fontId="5" fillId="9" borderId="5" xfId="52" applyNumberFormat="1" applyFont="1" applyFill="1" applyBorder="1" applyAlignment="1" applyProtection="1">
      <alignment horizontal="left" vertical="center" wrapText="1"/>
      <protection locked="0"/>
    </xf>
    <xf numFmtId="49" fontId="5" fillId="9" borderId="5" xfId="52" applyNumberFormat="1" applyFont="1" applyFill="1" applyBorder="1" applyAlignment="1" applyProtection="1">
      <alignment horizontal="left" vertical="center" wrapText="1"/>
      <protection locked="0"/>
    </xf>
    <xf numFmtId="49" fontId="0" fillId="9" borderId="5" xfId="52"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9" applyNumberFormat="1" applyFont="1">
      <alignment vertical="top"/>
    </xf>
    <xf numFmtId="49" fontId="56" fillId="0" borderId="0" xfId="39" applyNumberFormat="1" applyFont="1">
      <alignment vertical="top"/>
    </xf>
    <xf numFmtId="0" fontId="5" fillId="10" borderId="12" xfId="54" applyFont="1" applyFill="1" applyBorder="1" applyAlignment="1" applyProtection="1">
      <alignment vertical="center" wrapText="1"/>
    </xf>
    <xf numFmtId="49" fontId="39" fillId="10" borderId="13" xfId="39" applyFont="1" applyFill="1" applyBorder="1" applyAlignment="1" applyProtection="1">
      <alignment horizontal="left" vertical="center"/>
    </xf>
    <xf numFmtId="49" fontId="25" fillId="10" borderId="13" xfId="39" applyFont="1" applyFill="1" applyBorder="1" applyAlignment="1" applyProtection="1">
      <alignment horizontal="center" vertical="top"/>
    </xf>
    <xf numFmtId="49" fontId="25" fillId="10" borderId="14" xfId="39" applyFont="1" applyFill="1" applyBorder="1" applyAlignment="1" applyProtection="1">
      <alignment horizontal="center" vertical="top"/>
    </xf>
    <xf numFmtId="49" fontId="5" fillId="0" borderId="0" xfId="39" applyProtection="1">
      <alignment vertical="top"/>
    </xf>
    <xf numFmtId="49" fontId="52" fillId="0" borderId="0" xfId="0" applyFont="1">
      <alignment vertical="top"/>
    </xf>
    <xf numFmtId="49" fontId="5" fillId="0" borderId="5" xfId="39" applyBorder="1">
      <alignment vertical="top"/>
    </xf>
    <xf numFmtId="49" fontId="10" fillId="0" borderId="0" xfId="39" applyFont="1" applyFill="1" applyBorder="1" applyProtection="1">
      <alignment vertical="top"/>
    </xf>
    <xf numFmtId="49" fontId="5" fillId="0" borderId="0" xfId="39" applyFont="1" applyFill="1" applyBorder="1" applyProtection="1">
      <alignment vertical="top"/>
    </xf>
    <xf numFmtId="49" fontId="31" fillId="0" borderId="0" xfId="39" applyFont="1" applyFill="1" applyBorder="1" applyAlignment="1" applyProtection="1">
      <alignment horizontal="center" vertical="center"/>
    </xf>
    <xf numFmtId="0" fontId="5" fillId="0" borderId="0" xfId="39" applyNumberFormat="1" applyFont="1" applyFill="1" applyBorder="1" applyAlignment="1" applyProtection="1"/>
    <xf numFmtId="49" fontId="5" fillId="0" borderId="0" xfId="39" applyFill="1" applyBorder="1" applyProtection="1">
      <alignment vertical="top"/>
    </xf>
    <xf numFmtId="0" fontId="79" fillId="0" borderId="0" xfId="39" applyNumberFormat="1" applyFont="1" applyFill="1" applyBorder="1" applyAlignment="1" applyProtection="1">
      <alignment horizontal="center" vertical="center" wrapText="1"/>
    </xf>
    <xf numFmtId="0" fontId="10" fillId="0" borderId="0" xfId="39" applyNumberFormat="1" applyFont="1" applyFill="1" applyBorder="1" applyAlignment="1" applyProtection="1"/>
    <xf numFmtId="49" fontId="5" fillId="0" borderId="22" xfId="0" applyNumberFormat="1" applyFont="1" applyBorder="1" applyProtection="1">
      <alignment vertical="top"/>
    </xf>
    <xf numFmtId="49" fontId="5" fillId="0" borderId="22" xfId="0" applyNumberFormat="1" applyFont="1" applyBorder="1" applyAlignment="1" applyProtection="1">
      <alignment vertical="top" wrapText="1"/>
    </xf>
    <xf numFmtId="49" fontId="5" fillId="0" borderId="5" xfId="0" applyNumberFormat="1" applyFont="1" applyBorder="1" applyProtection="1">
      <alignment vertical="top"/>
    </xf>
    <xf numFmtId="49" fontId="52" fillId="0" borderId="0" xfId="39" applyFont="1">
      <alignment vertical="top"/>
    </xf>
    <xf numFmtId="0" fontId="56" fillId="0" borderId="0" xfId="54" applyFont="1" applyFill="1" applyAlignment="1" applyProtection="1">
      <alignment vertical="center" wrapText="1"/>
    </xf>
    <xf numFmtId="0" fontId="56" fillId="0" borderId="0" xfId="54" applyFont="1" applyFill="1" applyAlignment="1" applyProtection="1">
      <alignment horizontal="center" vertical="center" wrapText="1"/>
    </xf>
    <xf numFmtId="0" fontId="56" fillId="0" borderId="0" xfId="54" applyFont="1" applyFill="1" applyAlignment="1" applyProtection="1">
      <alignment horizontal="left" vertical="center" wrapText="1" indent="1"/>
    </xf>
    <xf numFmtId="0" fontId="56" fillId="0" borderId="0" xfId="54" applyFont="1" applyFill="1" applyAlignment="1" applyProtection="1">
      <alignment horizontal="left" vertical="center" indent="1"/>
    </xf>
    <xf numFmtId="0" fontId="56" fillId="0" borderId="0" xfId="54" applyNumberFormat="1" applyFont="1" applyFill="1" applyAlignment="1" applyProtection="1">
      <alignment horizontal="left" vertical="center" indent="1"/>
    </xf>
    <xf numFmtId="0" fontId="52" fillId="0" borderId="0" xfId="54" applyFont="1" applyFill="1" applyAlignment="1" applyProtection="1">
      <alignment horizontal="left" vertical="center" wrapText="1" indent="1"/>
    </xf>
    <xf numFmtId="0" fontId="57" fillId="0" borderId="0" xfId="54" applyFont="1" applyFill="1" applyAlignment="1" applyProtection="1">
      <alignment horizontal="left" vertical="center" wrapText="1" indent="1"/>
    </xf>
    <xf numFmtId="0" fontId="81" fillId="0" borderId="0" xfId="54" applyFont="1" applyFill="1" applyAlignment="1" applyProtection="1">
      <alignment horizontal="left" vertical="center" indent="1"/>
    </xf>
    <xf numFmtId="0" fontId="57" fillId="0" borderId="0" xfId="54" applyFont="1" applyFill="1" applyAlignment="1" applyProtection="1">
      <alignment vertical="center" wrapText="1"/>
    </xf>
    <xf numFmtId="0" fontId="56" fillId="0" borderId="0" xfId="54" applyFont="1" applyFill="1" applyAlignment="1" applyProtection="1">
      <alignment vertical="center"/>
    </xf>
    <xf numFmtId="0" fontId="56" fillId="0" borderId="0" xfId="54" applyNumberFormat="1" applyFont="1" applyFill="1" applyAlignment="1" applyProtection="1">
      <alignment vertical="center"/>
    </xf>
    <xf numFmtId="0" fontId="82" fillId="0" borderId="0" xfId="54" applyFont="1" applyFill="1" applyAlignment="1" applyProtection="1">
      <alignment vertical="center"/>
    </xf>
    <xf numFmtId="0" fontId="78" fillId="0" borderId="0" xfId="54" applyFont="1" applyFill="1" applyAlignment="1" applyProtection="1">
      <alignment vertical="center" wrapText="1"/>
    </xf>
    <xf numFmtId="0" fontId="72" fillId="0" borderId="0" xfId="54" applyFont="1" applyFill="1" applyAlignment="1" applyProtection="1">
      <alignment vertical="center"/>
    </xf>
    <xf numFmtId="0" fontId="5" fillId="0" borderId="54" xfId="54" applyFont="1" applyFill="1" applyBorder="1" applyAlignment="1" applyProtection="1">
      <alignment vertical="center" wrapText="1"/>
    </xf>
    <xf numFmtId="49" fontId="35" fillId="0" borderId="0" xfId="116" applyProtection="1">
      <alignment vertical="top"/>
    </xf>
    <xf numFmtId="49" fontId="35" fillId="0" borderId="0" xfId="116">
      <alignment vertical="top"/>
    </xf>
    <xf numFmtId="49" fontId="0" fillId="0" borderId="25" xfId="0" applyFill="1" applyBorder="1" applyProtection="1">
      <alignment vertical="top"/>
    </xf>
    <xf numFmtId="14" fontId="46" fillId="0" borderId="5" xfId="52" applyNumberFormat="1" applyFont="1" applyFill="1" applyBorder="1" applyAlignment="1" applyProtection="1">
      <alignment horizontal="center" vertical="center" wrapText="1"/>
    </xf>
    <xf numFmtId="14" fontId="5" fillId="0" borderId="5" xfId="52" applyNumberFormat="1" applyFont="1" applyFill="1" applyBorder="1" applyAlignment="1" applyProtection="1">
      <alignment horizontal="left" vertical="center" wrapText="1" indent="1"/>
    </xf>
    <xf numFmtId="49" fontId="71" fillId="10" borderId="13" xfId="39" applyFont="1" applyFill="1" applyBorder="1" applyAlignment="1" applyProtection="1">
      <alignment horizontal="center" vertical="center" wrapText="1"/>
    </xf>
    <xf numFmtId="0" fontId="27" fillId="0" borderId="0" xfId="54" applyNumberFormat="1" applyFont="1" applyFill="1" applyBorder="1" applyAlignment="1" applyProtection="1">
      <alignment horizontal="center" vertical="center" wrapText="1"/>
    </xf>
    <xf numFmtId="0" fontId="27" fillId="0" borderId="0" xfId="54" applyFont="1" applyFill="1" applyBorder="1" applyAlignment="1" applyProtection="1">
      <alignment horizontal="center" vertical="top" wrapText="1"/>
    </xf>
    <xf numFmtId="14" fontId="5" fillId="7" borderId="5" xfId="52" applyNumberFormat="1" applyFont="1" applyFill="1" applyBorder="1" applyAlignment="1" applyProtection="1">
      <alignment horizontal="left" vertical="center" wrapText="1" indent="1"/>
    </xf>
    <xf numFmtId="0" fontId="5" fillId="0" borderId="5" xfId="54" applyFont="1" applyFill="1" applyBorder="1" applyAlignment="1" applyProtection="1">
      <alignment vertical="center" wrapText="1"/>
    </xf>
    <xf numFmtId="0" fontId="5" fillId="10" borderId="13" xfId="54" applyFont="1" applyFill="1" applyBorder="1" applyAlignment="1" applyProtection="1">
      <alignment vertical="center" wrapText="1"/>
    </xf>
    <xf numFmtId="0" fontId="5" fillId="0" borderId="12" xfId="32" applyFont="1" applyFill="1" applyBorder="1" applyAlignment="1" applyProtection="1">
      <alignment horizontal="left" vertical="top" wrapText="1"/>
    </xf>
    <xf numFmtId="0" fontId="5" fillId="0" borderId="12" xfId="32" applyFont="1" applyFill="1" applyBorder="1" applyAlignment="1" applyProtection="1">
      <alignment horizontal="center" vertical="center" wrapText="1"/>
    </xf>
    <xf numFmtId="3" fontId="5" fillId="9" borderId="12" xfId="54" applyNumberFormat="1" applyFont="1" applyFill="1" applyBorder="1" applyAlignment="1" applyProtection="1">
      <alignment vertical="center" wrapText="1"/>
      <protection locked="0"/>
    </xf>
    <xf numFmtId="4" fontId="5" fillId="7" borderId="12" xfId="54" applyNumberFormat="1" applyFont="1" applyFill="1" applyBorder="1" applyAlignment="1" applyProtection="1">
      <alignment horizontal="right" vertical="center" wrapText="1"/>
    </xf>
    <xf numFmtId="0" fontId="52" fillId="10" borderId="14" xfId="54" applyFont="1" applyFill="1" applyBorder="1" applyAlignment="1" applyProtection="1">
      <alignment vertical="center" wrapText="1"/>
    </xf>
    <xf numFmtId="49" fontId="5" fillId="0" borderId="5" xfId="54" applyNumberFormat="1" applyFont="1" applyFill="1" applyBorder="1" applyAlignment="1" applyProtection="1">
      <alignment horizontal="center" vertical="center" wrapText="1"/>
    </xf>
    <xf numFmtId="4" fontId="5" fillId="5" borderId="12" xfId="54" applyNumberFormat="1" applyFont="1" applyFill="1" applyBorder="1" applyAlignment="1" applyProtection="1">
      <alignment horizontal="right" vertical="center" wrapText="1"/>
      <protection locked="0"/>
    </xf>
    <xf numFmtId="0" fontId="5" fillId="0" borderId="5" xfId="54"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0" fontId="5" fillId="0" borderId="5" xfId="44" applyNumberFormat="1" applyFont="1" applyFill="1" applyBorder="1" applyAlignment="1" applyProtection="1">
      <alignment horizontal="center" vertical="center" wrapText="1"/>
    </xf>
    <xf numFmtId="0" fontId="5" fillId="0" borderId="5" xfId="52" applyNumberFormat="1" applyFont="1" applyFill="1" applyBorder="1" applyAlignment="1" applyProtection="1">
      <alignment horizontal="center" vertical="center" wrapText="1"/>
    </xf>
    <xf numFmtId="0" fontId="83" fillId="0" borderId="0" xfId="44" applyNumberFormat="1" applyFont="1" applyFill="1" applyBorder="1" applyAlignment="1" applyProtection="1">
      <alignment horizontal="center" vertical="center" wrapText="1"/>
    </xf>
    <xf numFmtId="0" fontId="83" fillId="0" borderId="0" xfId="52" applyNumberFormat="1" applyFont="1" applyFill="1" applyBorder="1" applyAlignment="1" applyProtection="1">
      <alignment horizontal="center" vertical="center" wrapText="1"/>
    </xf>
    <xf numFmtId="0" fontId="83" fillId="0" borderId="0" xfId="0" applyNumberFormat="1" applyFont="1" applyFill="1" applyBorder="1" applyAlignment="1">
      <alignment horizontal="center" vertical="center"/>
    </xf>
    <xf numFmtId="0" fontId="5" fillId="0" borderId="5" xfId="54" applyNumberFormat="1" applyFont="1" applyFill="1" applyBorder="1" applyAlignment="1" applyProtection="1">
      <alignment horizontal="center" vertical="center" wrapText="1"/>
    </xf>
    <xf numFmtId="0" fontId="5" fillId="0" borderId="5" xfId="44" applyFont="1" applyFill="1" applyBorder="1" applyAlignment="1" applyProtection="1">
      <alignment horizontal="left" vertical="center" wrapText="1" indent="1"/>
    </xf>
    <xf numFmtId="0" fontId="5" fillId="0" borderId="5" xfId="54" applyNumberFormat="1" applyFont="1" applyFill="1" applyBorder="1" applyAlignment="1" applyProtection="1">
      <alignment vertical="center" wrapText="1"/>
    </xf>
    <xf numFmtId="0" fontId="5" fillId="0" borderId="5" xfId="44" applyFont="1" applyFill="1" applyBorder="1" applyAlignment="1" applyProtection="1">
      <alignment horizontal="left" vertical="center" wrapText="1" indent="2"/>
    </xf>
    <xf numFmtId="0" fontId="5" fillId="0" borderId="5" xfId="44" applyFont="1" applyFill="1" applyBorder="1" applyAlignment="1" applyProtection="1">
      <alignment horizontal="left" vertical="center" wrapText="1" indent="3"/>
    </xf>
    <xf numFmtId="0" fontId="5" fillId="0" borderId="5" xfId="44" applyFont="1" applyFill="1" applyBorder="1" applyAlignment="1" applyProtection="1">
      <alignment horizontal="left" vertical="center" wrapText="1" indent="4"/>
    </xf>
    <xf numFmtId="49" fontId="5" fillId="0" borderId="19" xfId="54" applyNumberFormat="1" applyFont="1" applyFill="1" applyBorder="1" applyAlignment="1" applyProtection="1">
      <alignment horizontal="center" vertical="center" wrapText="1"/>
    </xf>
    <xf numFmtId="0" fontId="5" fillId="0" borderId="19" xfId="44" applyFont="1" applyFill="1" applyBorder="1" applyAlignment="1" applyProtection="1">
      <alignment horizontal="left" vertical="center" wrapText="1" indent="2"/>
    </xf>
    <xf numFmtId="0" fontId="5" fillId="0" borderId="19" xfId="52" applyNumberFormat="1" applyFont="1" applyFill="1" applyBorder="1" applyAlignment="1" applyProtection="1">
      <alignment horizontal="left" vertical="center" wrapText="1"/>
    </xf>
    <xf numFmtId="49" fontId="5" fillId="0" borderId="19" xfId="54" applyNumberFormat="1" applyFont="1" applyFill="1" applyBorder="1" applyAlignment="1" applyProtection="1">
      <alignment vertical="center" wrapText="1"/>
    </xf>
    <xf numFmtId="49" fontId="5" fillId="0" borderId="0" xfId="54" applyNumberFormat="1" applyFont="1" applyFill="1" applyBorder="1" applyAlignment="1" applyProtection="1">
      <alignment horizontal="center" vertical="center" wrapText="1"/>
    </xf>
    <xf numFmtId="49" fontId="5" fillId="0" borderId="0" xfId="54" applyNumberFormat="1" applyFont="1" applyFill="1" applyBorder="1" applyAlignment="1" applyProtection="1">
      <alignment vertical="center" wrapText="1"/>
    </xf>
    <xf numFmtId="0" fontId="5" fillId="0" borderId="5" xfId="54" applyNumberFormat="1" applyFont="1" applyFill="1" applyBorder="1" applyAlignment="1" applyProtection="1">
      <alignment horizontal="left" vertical="top" wrapText="1"/>
    </xf>
    <xf numFmtId="49" fontId="83" fillId="0" borderId="0" xfId="32" applyNumberFormat="1" applyFont="1" applyFill="1" applyBorder="1" applyAlignment="1" applyProtection="1">
      <alignment horizontal="center" vertical="center" wrapText="1"/>
    </xf>
    <xf numFmtId="0" fontId="5" fillId="0" borderId="0" xfId="54" applyFont="1" applyFill="1" applyAlignment="1" applyProtection="1">
      <alignment vertical="center"/>
    </xf>
    <xf numFmtId="0" fontId="5" fillId="0" borderId="0" xfId="54" applyNumberFormat="1" applyFont="1" applyFill="1" applyAlignment="1" applyProtection="1">
      <alignment vertical="center"/>
    </xf>
    <xf numFmtId="0" fontId="5" fillId="0" borderId="24" xfId="54" applyFont="1" applyFill="1" applyBorder="1" applyAlignment="1" applyProtection="1">
      <alignment vertical="center"/>
    </xf>
    <xf numFmtId="49" fontId="0" fillId="0" borderId="0" xfId="0" applyFill="1" applyBorder="1" applyProtection="1">
      <alignment vertical="top"/>
    </xf>
    <xf numFmtId="49" fontId="0" fillId="0" borderId="25" xfId="0" applyFill="1" applyBorder="1" applyAlignment="1" applyProtection="1">
      <alignment horizontal="left" vertical="center" indent="1"/>
    </xf>
    <xf numFmtId="0" fontId="5" fillId="0" borderId="0" xfId="44" applyFont="1" applyFill="1" applyBorder="1" applyAlignment="1" applyProtection="1">
      <alignment horizontal="right" vertical="center" wrapText="1"/>
    </xf>
    <xf numFmtId="0" fontId="35" fillId="0" borderId="0" xfId="40" applyNumberFormat="1" applyFill="1" applyBorder="1" applyAlignment="1" applyProtection="1">
      <alignment horizontal="right" vertical="center"/>
    </xf>
    <xf numFmtId="49" fontId="32" fillId="0" borderId="27" xfId="52" applyNumberFormat="1" applyFont="1" applyFill="1" applyBorder="1" applyAlignment="1" applyProtection="1">
      <alignment horizontal="center" vertical="center" wrapText="1"/>
    </xf>
    <xf numFmtId="49" fontId="5" fillId="5" borderId="12" xfId="54" applyNumberFormat="1" applyFont="1" applyFill="1" applyBorder="1" applyAlignment="1" applyProtection="1">
      <alignment horizontal="left" vertical="center" wrapText="1"/>
      <protection locked="0"/>
    </xf>
    <xf numFmtId="0" fontId="5" fillId="0" borderId="5" xfId="54" applyFont="1" applyFill="1" applyBorder="1" applyAlignment="1" applyProtection="1">
      <alignment horizontal="center" vertical="center" wrapText="1"/>
    </xf>
    <xf numFmtId="49" fontId="5" fillId="0" borderId="0" xfId="0" applyNumberFormat="1" applyFont="1" applyAlignment="1" applyProtection="1">
      <alignment vertical="top" wrapText="1"/>
    </xf>
    <xf numFmtId="49" fontId="5" fillId="9" borderId="5" xfId="54" applyNumberFormat="1" applyFont="1" applyFill="1" applyBorder="1" applyAlignment="1" applyProtection="1">
      <alignment horizontal="left" vertical="center" wrapText="1" indent="1"/>
      <protection locked="0"/>
    </xf>
    <xf numFmtId="49" fontId="5" fillId="9" borderId="5" xfId="54" applyNumberFormat="1" applyFont="1" applyFill="1" applyBorder="1" applyAlignment="1" applyProtection="1">
      <alignment horizontal="left" vertical="center" wrapText="1"/>
      <protection locked="0"/>
    </xf>
    <xf numFmtId="0" fontId="1" fillId="0" borderId="0" xfId="55" applyNumberFormat="1"/>
    <xf numFmtId="0" fontId="5" fillId="7" borderId="12" xfId="52" applyNumberFormat="1" applyFont="1" applyFill="1" applyBorder="1" applyAlignment="1" applyProtection="1">
      <alignment horizontal="left" vertical="center" wrapText="1"/>
    </xf>
    <xf numFmtId="0" fontId="5" fillId="0" borderId="12" xfId="52"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53" xfId="0" applyNumberFormat="1" applyFont="1" applyBorder="1" applyAlignment="1" applyProtection="1">
      <alignment vertical="top" wrapText="1"/>
    </xf>
    <xf numFmtId="49" fontId="0" fillId="0" borderId="5" xfId="0" applyFont="1" applyBorder="1" applyAlignment="1">
      <alignment vertical="top" wrapText="1"/>
    </xf>
    <xf numFmtId="49" fontId="0" fillId="0" borderId="0" xfId="0" applyFill="1" applyBorder="1" applyProtection="1">
      <alignment vertical="top"/>
    </xf>
    <xf numFmtId="166" fontId="5" fillId="0" borderId="5" xfId="54"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49" fontId="5" fillId="0" borderId="0" xfId="52" applyNumberFormat="1" applyFont="1" applyFill="1" applyBorder="1" applyAlignment="1" applyProtection="1">
      <alignment horizontal="center" vertical="center" wrapText="1"/>
    </xf>
    <xf numFmtId="0" fontId="5" fillId="0" borderId="5" xfId="54" applyFont="1" applyFill="1" applyBorder="1" applyAlignment="1" applyProtection="1">
      <alignment horizontal="center" vertical="center" wrapText="1"/>
    </xf>
    <xf numFmtId="0" fontId="5" fillId="0" borderId="0" xfId="44" applyFont="1" applyFill="1" applyBorder="1" applyAlignment="1" applyProtection="1">
      <alignment horizontal="right" vertical="center" wrapText="1"/>
    </xf>
    <xf numFmtId="49" fontId="5" fillId="0" borderId="5" xfId="32" applyNumberFormat="1" applyFont="1" applyFill="1" applyBorder="1" applyAlignment="1" applyProtection="1">
      <alignment horizontal="center" vertical="center" wrapText="1"/>
    </xf>
    <xf numFmtId="0" fontId="5" fillId="0" borderId="5" xfId="44"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14" fontId="46" fillId="0" borderId="5" xfId="52" applyNumberFormat="1" applyFont="1" applyFill="1" applyBorder="1" applyAlignment="1" applyProtection="1">
      <alignment horizontal="center" vertical="center" wrapText="1"/>
    </xf>
    <xf numFmtId="14" fontId="5" fillId="7" borderId="5" xfId="52" applyNumberFormat="1" applyFont="1" applyFill="1" applyBorder="1" applyAlignment="1" applyProtection="1">
      <alignment horizontal="left" vertical="center" wrapText="1" indent="1"/>
    </xf>
    <xf numFmtId="49" fontId="5" fillId="0" borderId="0" xfId="104">
      <alignment vertical="top"/>
    </xf>
    <xf numFmtId="22" fontId="5" fillId="0" borderId="0" xfId="48" applyNumberFormat="1" applyFont="1" applyAlignment="1" applyProtection="1">
      <alignment horizontal="left" vertical="center" wrapText="1"/>
    </xf>
    <xf numFmtId="49" fontId="5" fillId="7" borderId="5" xfId="52" applyNumberFormat="1" applyFont="1" applyFill="1" applyBorder="1" applyAlignment="1" applyProtection="1">
      <alignment horizontal="center" vertical="center" wrapText="1"/>
    </xf>
    <xf numFmtId="49" fontId="31" fillId="0" borderId="5" xfId="32" applyNumberFormat="1" applyFont="1" applyFill="1" applyBorder="1" applyAlignment="1" applyProtection="1">
      <alignment horizontal="center" vertical="center" wrapText="1"/>
    </xf>
    <xf numFmtId="0" fontId="14" fillId="0" borderId="0" xfId="41" applyNumberFormat="1" applyFont="1" applyFill="1" applyBorder="1" applyAlignment="1" applyProtection="1">
      <alignment horizontal="justify" vertical="top" wrapText="1"/>
    </xf>
    <xf numFmtId="49" fontId="14" fillId="0" borderId="0" xfId="41" applyFont="1" applyFill="1" applyBorder="1" applyAlignment="1" applyProtection="1">
      <alignment horizontal="left" vertical="top" wrapText="1" indent="1"/>
    </xf>
    <xf numFmtId="49" fontId="14" fillId="0" borderId="9" xfId="41" applyFont="1" applyFill="1" applyBorder="1" applyAlignment="1" applyProtection="1">
      <alignment vertical="center" wrapText="1"/>
    </xf>
    <xf numFmtId="49" fontId="14" fillId="0" borderId="0" xfId="41"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5" applyNumberFormat="1" applyFont="1" applyFill="1" applyBorder="1" applyAlignment="1" applyProtection="1">
      <alignment horizontal="center" vertical="center" wrapText="1"/>
    </xf>
    <xf numFmtId="0" fontId="18" fillId="13" borderId="31" xfId="25" applyNumberFormat="1" applyFont="1" applyFill="1" applyBorder="1" applyAlignment="1" applyProtection="1">
      <alignment horizontal="center" vertical="center" wrapText="1"/>
    </xf>
    <xf numFmtId="0" fontId="18" fillId="13" borderId="30" xfId="25" applyNumberFormat="1" applyFont="1" applyFill="1" applyBorder="1" applyAlignment="1" applyProtection="1">
      <alignment horizontal="center" vertical="center" wrapText="1"/>
    </xf>
    <xf numFmtId="49" fontId="14" fillId="0" borderId="9" xfId="41" applyFont="1" applyFill="1" applyBorder="1" applyAlignment="1" applyProtection="1">
      <alignment horizontal="left" vertical="center" wrapText="1"/>
    </xf>
    <xf numFmtId="49" fontId="14" fillId="0" borderId="0" xfId="41" applyFont="1" applyFill="1" applyBorder="1" applyAlignment="1" applyProtection="1">
      <alignment horizontal="left" vertical="center" wrapText="1"/>
    </xf>
    <xf numFmtId="49" fontId="25" fillId="0" borderId="0" xfId="30" applyNumberFormat="1" applyFont="1" applyFill="1" applyBorder="1" applyAlignment="1" applyProtection="1">
      <alignment horizontal="left" vertical="top" wrapText="1" indent="1"/>
    </xf>
    <xf numFmtId="0" fontId="14" fillId="0" borderId="0" xfId="41" applyNumberFormat="1" applyFont="1" applyFill="1" applyBorder="1" applyAlignment="1" applyProtection="1">
      <alignment horizontal="justify" vertical="center" wrapText="1"/>
    </xf>
    <xf numFmtId="49" fontId="14" fillId="0" borderId="0" xfId="41" applyFont="1" applyFill="1" applyBorder="1" applyAlignment="1" applyProtection="1">
      <alignment horizontal="left" wrapText="1"/>
    </xf>
    <xf numFmtId="0" fontId="18" fillId="0" borderId="0" xfId="19" applyFont="1" applyFill="1" applyBorder="1" applyAlignment="1" applyProtection="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ont="1" applyFill="1" applyBorder="1" applyAlignment="1" applyProtection="1">
      <alignment horizontal="left" vertical="center" wrapText="1"/>
    </xf>
    <xf numFmtId="0" fontId="18" fillId="0" borderId="21" xfId="19" applyFont="1" applyFill="1" applyBorder="1" applyAlignment="1" applyProtection="1">
      <alignment horizontal="left" vertical="center" wrapText="1"/>
    </xf>
    <xf numFmtId="0" fontId="18" fillId="0" borderId="24" xfId="19" applyFont="1" applyFill="1" applyBorder="1" applyAlignment="1" applyProtection="1">
      <alignment horizontal="left" vertical="center" wrapText="1"/>
    </xf>
    <xf numFmtId="0" fontId="14" fillId="0" borderId="0" xfId="47" applyFont="1" applyFill="1" applyBorder="1" applyAlignment="1" applyProtection="1">
      <alignment vertical="top" wrapText="1"/>
    </xf>
    <xf numFmtId="49" fontId="50" fillId="0" borderId="0" xfId="27" applyNumberFormat="1" applyBorder="1" applyAlignment="1" applyProtection="1">
      <alignment vertical="center"/>
    </xf>
    <xf numFmtId="0" fontId="18" fillId="0" borderId="0" xfId="19" applyFont="1" applyFill="1" applyBorder="1" applyAlignment="1" applyProtection="1">
      <alignment horizontal="left" vertical="top" wrapText="1"/>
    </xf>
    <xf numFmtId="49" fontId="14" fillId="0" borderId="0" xfId="41" applyFont="1" applyFill="1" applyBorder="1" applyAlignment="1" applyProtection="1">
      <alignment horizontal="justify" vertical="justify" wrapText="1"/>
    </xf>
    <xf numFmtId="49" fontId="0" fillId="0" borderId="0" xfId="0" applyFill="1" applyBorder="1" applyProtection="1">
      <alignment vertical="top"/>
    </xf>
    <xf numFmtId="0" fontId="33" fillId="0" borderId="0" xfId="41" applyNumberFormat="1" applyFont="1" applyFill="1" applyBorder="1" applyAlignment="1" applyProtection="1">
      <alignment horizontal="left" vertical="center" wrapText="1"/>
    </xf>
    <xf numFmtId="0" fontId="32" fillId="0" borderId="0" xfId="41" applyNumberFormat="1" applyFont="1" applyFill="1" applyBorder="1" applyAlignment="1" applyProtection="1">
      <alignment horizontal="justify" vertical="top" wrapText="1"/>
    </xf>
    <xf numFmtId="0" fontId="5" fillId="0" borderId="31" xfId="51" applyFont="1" applyFill="1" applyBorder="1" applyAlignment="1" applyProtection="1">
      <alignment horizontal="left" vertical="center" wrapText="1" indent="1"/>
    </xf>
    <xf numFmtId="14" fontId="5" fillId="7" borderId="15" xfId="52" applyNumberFormat="1" applyFont="1" applyFill="1" applyBorder="1" applyAlignment="1" applyProtection="1">
      <alignment horizontal="left" vertical="center" wrapText="1" indent="1"/>
    </xf>
    <xf numFmtId="14" fontId="5" fillId="7" borderId="21" xfId="52" applyNumberFormat="1" applyFont="1" applyFill="1" applyBorder="1" applyAlignment="1" applyProtection="1">
      <alignment horizontal="left" vertical="center" wrapText="1" indent="1"/>
    </xf>
    <xf numFmtId="14" fontId="5" fillId="7" borderId="22" xfId="52" applyNumberFormat="1" applyFont="1" applyFill="1" applyBorder="1" applyAlignment="1" applyProtection="1">
      <alignment horizontal="left" vertical="center" wrapText="1" indent="1"/>
    </xf>
    <xf numFmtId="0" fontId="31" fillId="0" borderId="16" xfId="54" applyFont="1" applyFill="1" applyBorder="1" applyAlignment="1" applyProtection="1">
      <alignment horizontal="center" vertical="center" wrapText="1"/>
    </xf>
    <xf numFmtId="0" fontId="27" fillId="0" borderId="16" xfId="54" applyFont="1" applyFill="1" applyBorder="1" applyAlignment="1" applyProtection="1">
      <alignment horizontal="center" vertical="center" wrapText="1"/>
    </xf>
    <xf numFmtId="0" fontId="5" fillId="0" borderId="5" xfId="54" applyFont="1" applyFill="1" applyBorder="1" applyAlignment="1" applyProtection="1">
      <alignment horizontal="center" vertical="center" wrapText="1"/>
    </xf>
    <xf numFmtId="0" fontId="5" fillId="7" borderId="15" xfId="54" applyNumberFormat="1" applyFont="1" applyFill="1" applyBorder="1" applyAlignment="1" applyProtection="1">
      <alignment horizontal="left" vertical="center" wrapText="1" indent="1"/>
    </xf>
    <xf numFmtId="0" fontId="5" fillId="9" borderId="21" xfId="54" applyNumberFormat="1" applyFont="1" applyFill="1" applyBorder="1" applyAlignment="1" applyProtection="1">
      <alignment horizontal="left" vertical="center" wrapText="1" indent="1"/>
    </xf>
    <xf numFmtId="0" fontId="5" fillId="9" borderId="22" xfId="54" applyNumberFormat="1" applyFont="1" applyFill="1" applyBorder="1" applyAlignment="1" applyProtection="1">
      <alignment horizontal="left" vertical="center" wrapText="1" indent="1"/>
    </xf>
    <xf numFmtId="14" fontId="31" fillId="0" borderId="15" xfId="52" applyNumberFormat="1" applyFont="1" applyFill="1" applyBorder="1" applyAlignment="1" applyProtection="1">
      <alignment horizontal="center" vertical="center" wrapText="1"/>
    </xf>
    <xf numFmtId="14" fontId="31" fillId="0" borderId="21" xfId="52" applyNumberFormat="1" applyFont="1" applyFill="1" applyBorder="1" applyAlignment="1" applyProtection="1">
      <alignment horizontal="center" vertical="center" wrapText="1"/>
    </xf>
    <xf numFmtId="14" fontId="46" fillId="0" borderId="22" xfId="52" applyNumberFormat="1" applyFont="1" applyFill="1" applyBorder="1" applyAlignment="1" applyProtection="1">
      <alignment horizontal="center" vertical="center" wrapText="1"/>
    </xf>
    <xf numFmtId="166" fontId="5" fillId="0" borderId="12" xfId="54" applyNumberFormat="1" applyFont="1" applyFill="1" applyBorder="1" applyAlignment="1" applyProtection="1">
      <alignment horizontal="center" vertical="center" wrapText="1"/>
    </xf>
    <xf numFmtId="166" fontId="5" fillId="0" borderId="14" xfId="54" applyNumberFormat="1" applyFont="1" applyFill="1" applyBorder="1" applyAlignment="1" applyProtection="1">
      <alignment horizontal="center" vertical="center" wrapText="1"/>
    </xf>
    <xf numFmtId="166" fontId="5" fillId="0" borderId="5" xfId="54"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0" fontId="18" fillId="0" borderId="14" xfId="31" applyFont="1" applyFill="1" applyBorder="1" applyAlignment="1" applyProtection="1">
      <alignment horizontal="left" vertical="center" wrapText="1" indent="1"/>
    </xf>
    <xf numFmtId="0" fontId="18" fillId="0" borderId="5" xfId="31" applyFont="1" applyFill="1" applyBorder="1" applyAlignment="1" applyProtection="1">
      <alignment horizontal="left" vertical="center" wrapText="1" indent="1"/>
    </xf>
    <xf numFmtId="0" fontId="18" fillId="0" borderId="12" xfId="31" applyFont="1" applyFill="1" applyBorder="1" applyAlignment="1" applyProtection="1">
      <alignment horizontal="left" vertical="center" wrapText="1" indent="1"/>
    </xf>
    <xf numFmtId="0" fontId="5" fillId="0" borderId="0" xfId="54" applyFont="1" applyFill="1" applyBorder="1" applyAlignment="1" applyProtection="1">
      <alignment horizontal="center" vertical="center" wrapText="1"/>
    </xf>
    <xf numFmtId="49" fontId="5" fillId="0" borderId="0" xfId="52" applyNumberFormat="1" applyFont="1" applyFill="1" applyBorder="1" applyAlignment="1" applyProtection="1">
      <alignment horizontal="center" vertical="center" wrapText="1"/>
    </xf>
    <xf numFmtId="4" fontId="5" fillId="0" borderId="5" xfId="33" applyFont="1" applyFill="1" applyBorder="1" applyAlignment="1" applyProtection="1">
      <alignment horizontal="center" vertical="center" wrapText="1"/>
    </xf>
    <xf numFmtId="49" fontId="5" fillId="7" borderId="5" xfId="52" applyNumberFormat="1" applyFont="1" applyFill="1" applyBorder="1" applyAlignment="1" applyProtection="1">
      <alignment horizontal="center" vertical="center" wrapText="1"/>
    </xf>
    <xf numFmtId="49" fontId="5" fillId="11" borderId="5" xfId="52" applyNumberFormat="1" applyFont="1" applyFill="1" applyBorder="1" applyAlignment="1" applyProtection="1">
      <alignment horizontal="center" vertical="center" wrapText="1"/>
    </xf>
    <xf numFmtId="0" fontId="54" fillId="0" borderId="5" xfId="39" applyNumberFormat="1" applyFont="1" applyBorder="1" applyAlignment="1" applyProtection="1">
      <alignment horizontal="center" vertical="center" wrapText="1"/>
    </xf>
    <xf numFmtId="49" fontId="27" fillId="0" borderId="12" xfId="32" applyNumberFormat="1" applyFont="1" applyFill="1" applyBorder="1" applyAlignment="1" applyProtection="1">
      <alignment horizontal="center" vertical="center" wrapText="1"/>
    </xf>
    <xf numFmtId="49" fontId="27" fillId="0" borderId="14" xfId="32" applyNumberFormat="1" applyFont="1" applyFill="1" applyBorder="1" applyAlignment="1" applyProtection="1">
      <alignment horizontal="center" vertical="center" wrapText="1"/>
    </xf>
    <xf numFmtId="0" fontId="5" fillId="0" borderId="29" xfId="54" applyFont="1" applyFill="1" applyBorder="1" applyAlignment="1" applyProtection="1">
      <alignment horizontal="center" vertical="center" wrapText="1"/>
    </xf>
    <xf numFmtId="0" fontId="5" fillId="0" borderId="30" xfId="54" applyFont="1" applyFill="1" applyBorder="1" applyAlignment="1" applyProtection="1">
      <alignment horizontal="center" vertical="center" wrapText="1"/>
    </xf>
    <xf numFmtId="0" fontId="5" fillId="0" borderId="0" xfId="44" applyFont="1" applyFill="1" applyBorder="1" applyAlignment="1" applyProtection="1">
      <alignment horizontal="right" vertical="center" wrapText="1"/>
    </xf>
    <xf numFmtId="49" fontId="5" fillId="7" borderId="15" xfId="52" applyNumberFormat="1" applyFont="1" applyFill="1" applyBorder="1" applyAlignment="1" applyProtection="1">
      <alignment horizontal="left" vertical="center" wrapText="1" indent="2"/>
    </xf>
    <xf numFmtId="49" fontId="5" fillId="11" borderId="21" xfId="52" applyNumberFormat="1" applyFont="1" applyFill="1" applyBorder="1" applyAlignment="1" applyProtection="1">
      <alignment horizontal="left" vertical="center" wrapText="1" indent="2"/>
    </xf>
    <xf numFmtId="49" fontId="5" fillId="11" borderId="22" xfId="52" applyNumberFormat="1" applyFont="1" applyFill="1" applyBorder="1" applyAlignment="1" applyProtection="1">
      <alignment horizontal="left" vertical="center" wrapText="1" indent="2"/>
    </xf>
    <xf numFmtId="49" fontId="5" fillId="0" borderId="5" xfId="32" applyNumberFormat="1" applyFont="1" applyFill="1" applyBorder="1" applyAlignment="1" applyProtection="1">
      <alignment horizontal="center" vertical="center" wrapText="1"/>
    </xf>
    <xf numFmtId="14" fontId="46" fillId="0" borderId="15" xfId="52" applyNumberFormat="1" applyFont="1" applyFill="1" applyBorder="1" applyAlignment="1" applyProtection="1">
      <alignment horizontal="center" vertical="center" wrapText="1"/>
    </xf>
    <xf numFmtId="14" fontId="46" fillId="0" borderId="21" xfId="52" applyNumberFormat="1" applyFont="1" applyFill="1" applyBorder="1" applyAlignment="1" applyProtection="1">
      <alignment horizontal="center" vertical="center" wrapText="1"/>
    </xf>
    <xf numFmtId="0" fontId="54" fillId="0" borderId="15" xfId="35" applyNumberFormat="1" applyFont="1" applyFill="1" applyBorder="1" applyAlignment="1" applyProtection="1">
      <alignment horizontal="left" vertical="center" wrapText="1" indent="1"/>
    </xf>
    <xf numFmtId="0" fontId="54" fillId="0" borderId="22" xfId="35" applyNumberFormat="1" applyFont="1" applyFill="1" applyBorder="1" applyAlignment="1" applyProtection="1">
      <alignment horizontal="left" vertical="center" wrapText="1" indent="1"/>
    </xf>
    <xf numFmtId="0" fontId="5" fillId="15" borderId="0" xfId="44" applyFont="1" applyFill="1" applyBorder="1" applyAlignment="1" applyProtection="1">
      <alignment horizontal="center" vertical="center" wrapText="1"/>
    </xf>
    <xf numFmtId="0" fontId="5" fillId="0" borderId="5" xfId="44" applyFont="1" applyFill="1" applyBorder="1" applyAlignment="1" applyProtection="1">
      <alignment horizontal="center" vertical="center" wrapText="1"/>
    </xf>
    <xf numFmtId="0" fontId="5" fillId="0" borderId="20" xfId="40" applyNumberFormat="1" applyFont="1" applyBorder="1" applyAlignment="1" applyProtection="1">
      <alignment horizontal="left" vertical="center" wrapText="1" indent="1"/>
    </xf>
    <xf numFmtId="0" fontId="5" fillId="0" borderId="15" xfId="40" applyNumberFormat="1" applyFont="1" applyBorder="1" applyAlignment="1" applyProtection="1">
      <alignment horizontal="left" vertical="center" wrapText="1" indent="1"/>
    </xf>
    <xf numFmtId="0" fontId="5" fillId="0" borderId="18" xfId="40" applyNumberFormat="1" applyFont="1" applyBorder="1" applyAlignment="1" applyProtection="1">
      <alignment horizontal="left" vertical="center" wrapText="1" indent="1"/>
    </xf>
    <xf numFmtId="0" fontId="5" fillId="0" borderId="26" xfId="40" applyNumberFormat="1" applyFont="1" applyBorder="1" applyAlignment="1" applyProtection="1">
      <alignment horizontal="left" vertical="center" indent="1"/>
    </xf>
    <xf numFmtId="0" fontId="5" fillId="0" borderId="22" xfId="40" applyNumberFormat="1" applyFont="1" applyBorder="1" applyAlignment="1" applyProtection="1">
      <alignment horizontal="left" vertical="center" indent="1"/>
    </xf>
    <xf numFmtId="0" fontId="5" fillId="0" borderId="23" xfId="40" applyNumberFormat="1" applyFont="1" applyBorder="1" applyAlignment="1" applyProtection="1">
      <alignment horizontal="left" vertical="center" indent="1"/>
    </xf>
    <xf numFmtId="0" fontId="35" fillId="0" borderId="0" xfId="40" applyNumberFormat="1" applyFill="1" applyBorder="1" applyAlignment="1" applyProtection="1">
      <alignment horizontal="center" vertical="center"/>
    </xf>
    <xf numFmtId="0" fontId="5" fillId="0" borderId="0" xfId="31" applyFont="1" applyFill="1" applyBorder="1" applyAlignment="1" applyProtection="1">
      <alignment horizontal="center" vertical="center" wrapText="1"/>
    </xf>
    <xf numFmtId="0" fontId="35" fillId="0" borderId="0" xfId="40" applyNumberFormat="1" applyFill="1" applyBorder="1" applyAlignment="1" applyProtection="1">
      <alignment horizontal="right" vertical="center"/>
    </xf>
    <xf numFmtId="0" fontId="5" fillId="0" borderId="0" xfId="54" applyFont="1" applyFill="1" applyAlignment="1" applyProtection="1">
      <alignment horizontal="left" vertical="top" wrapText="1"/>
    </xf>
    <xf numFmtId="0" fontId="5" fillId="0" borderId="19" xfId="31" applyFont="1" applyFill="1" applyBorder="1" applyAlignment="1" applyProtection="1">
      <alignment horizontal="left" vertical="center" wrapText="1"/>
    </xf>
    <xf numFmtId="0" fontId="5" fillId="0" borderId="25" xfId="31" applyFont="1" applyFill="1" applyBorder="1" applyAlignment="1" applyProtection="1">
      <alignment horizontal="left" vertical="center" wrapTex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49" fontId="0" fillId="13" borderId="14" xfId="0" applyFill="1" applyBorder="1" applyAlignment="1" applyProtection="1">
      <alignment horizontal="left" vertical="center" indent="1"/>
    </xf>
    <xf numFmtId="0" fontId="5" fillId="0" borderId="22" xfId="54" applyFont="1" applyFill="1" applyBorder="1" applyAlignment="1" applyProtection="1">
      <alignment horizontal="center" vertical="center" wrapText="1"/>
    </xf>
    <xf numFmtId="0" fontId="0" fillId="0" borderId="22"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15" xfId="54" applyFont="1" applyFill="1" applyBorder="1" applyAlignment="1" applyProtection="1">
      <alignment horizontal="center" vertical="center" wrapText="1"/>
    </xf>
    <xf numFmtId="0" fontId="5" fillId="0" borderId="5" xfId="32" applyFont="1" applyFill="1" applyBorder="1" applyAlignment="1" applyProtection="1">
      <alignment horizontal="center" vertical="center" wrapText="1"/>
    </xf>
    <xf numFmtId="0" fontId="18" fillId="0" borderId="37" xfId="31" applyFont="1" applyFill="1" applyBorder="1" applyAlignment="1" applyProtection="1">
      <alignment horizontal="left" vertical="center" wrapText="1" indent="1"/>
    </xf>
    <xf numFmtId="0" fontId="5" fillId="0" borderId="42" xfId="31" applyFont="1" applyFill="1" applyBorder="1" applyAlignment="1" applyProtection="1">
      <alignment horizontal="left" vertical="center" wrapText="1" indent="1"/>
    </xf>
    <xf numFmtId="0" fontId="5" fillId="0" borderId="15" xfId="54" applyNumberFormat="1" applyFont="1" applyFill="1" applyBorder="1" applyAlignment="1" applyProtection="1">
      <alignment horizontal="left" vertical="top" wrapText="1"/>
    </xf>
    <xf numFmtId="0" fontId="5" fillId="0" borderId="22" xfId="54" applyNumberFormat="1" applyFont="1" applyFill="1" applyBorder="1" applyAlignment="1" applyProtection="1">
      <alignment horizontal="left" vertical="top" wrapText="1"/>
    </xf>
    <xf numFmtId="49" fontId="5" fillId="0" borderId="0" xfId="39" applyBorder="1" applyAlignment="1" applyProtection="1">
      <alignment horizontal="left" vertical="top" wrapText="1"/>
    </xf>
    <xf numFmtId="0" fontId="18" fillId="0" borderId="13" xfId="31" applyFont="1" applyFill="1" applyBorder="1" applyAlignment="1" applyProtection="1">
      <alignment horizontal="left" vertical="center" wrapText="1" indent="1"/>
    </xf>
    <xf numFmtId="0" fontId="5" fillId="0" borderId="5" xfId="45" applyNumberFormat="1" applyFont="1" applyFill="1" applyBorder="1" applyAlignment="1" applyProtection="1">
      <alignment horizontal="center" vertical="center" wrapText="1"/>
    </xf>
    <xf numFmtId="0" fontId="5" fillId="0" borderId="37" xfId="31" applyFont="1" applyFill="1" applyBorder="1" applyAlignment="1" applyProtection="1">
      <alignment horizontal="left" vertical="center" wrapText="1" indent="1"/>
    </xf>
    <xf numFmtId="0" fontId="18" fillId="0" borderId="8" xfId="56" applyFont="1" applyBorder="1" applyAlignment="1">
      <alignment horizontal="left" vertical="center" indent="1"/>
    </xf>
    <xf numFmtId="0" fontId="7" fillId="8" borderId="5" xfId="0" applyNumberFormat="1" applyFont="1" applyFill="1" applyBorder="1" applyAlignment="1" applyProtection="1">
      <alignment horizontal="center" vertical="center" wrapText="1"/>
    </xf>
    <xf numFmtId="0" fontId="8" fillId="0" borderId="0" xfId="51" applyFont="1" applyAlignment="1" applyProtection="1">
      <alignment horizontal="left" vertical="center" wrapText="1"/>
    </xf>
    <xf numFmtId="0" fontId="40" fillId="0" borderId="0" xfId="51" applyFont="1" applyAlignment="1" applyProtection="1">
      <alignment horizontal="left" vertical="top" wrapText="1"/>
    </xf>
    <xf numFmtId="0" fontId="8" fillId="0" borderId="0" xfId="51" applyFont="1" applyAlignment="1" applyProtection="1">
      <alignment horizontal="justify" vertical="top" wrapText="1"/>
    </xf>
    <xf numFmtId="0" fontId="40" fillId="0" borderId="0" xfId="51" applyFont="1" applyAlignment="1" applyProtection="1">
      <alignment horizontal="justify" vertical="top" wrapText="1"/>
    </xf>
    <xf numFmtId="0" fontId="27" fillId="0" borderId="16" xfId="54" applyFont="1" applyFill="1" applyBorder="1" applyAlignment="1" applyProtection="1">
      <alignment horizontal="center" vertical="top" wrapText="1"/>
    </xf>
    <xf numFmtId="0" fontId="5" fillId="9" borderId="5" xfId="54" applyNumberFormat="1" applyFont="1" applyFill="1" applyBorder="1" applyAlignment="1" applyProtection="1">
      <alignment horizontal="left" vertical="center" wrapText="1"/>
      <protection locked="0"/>
    </xf>
    <xf numFmtId="0" fontId="27" fillId="0" borderId="0" xfId="54" applyFont="1" applyFill="1" applyBorder="1" applyAlignment="1" applyProtection="1">
      <alignment horizontal="center" vertical="top" wrapText="1"/>
    </xf>
    <xf numFmtId="14" fontId="46" fillId="0" borderId="5" xfId="52" applyNumberFormat="1" applyFont="1" applyFill="1" applyBorder="1" applyAlignment="1" applyProtection="1">
      <alignment horizontal="center" vertical="center" wrapText="1"/>
    </xf>
    <xf numFmtId="14" fontId="46" fillId="0" borderId="25" xfId="52" applyNumberFormat="1" applyFont="1" applyFill="1" applyBorder="1" applyAlignment="1" applyProtection="1">
      <alignment horizontal="center" vertical="center" wrapText="1"/>
    </xf>
    <xf numFmtId="14" fontId="46" fillId="0" borderId="19" xfId="52" applyNumberFormat="1" applyFont="1" applyFill="1" applyBorder="1" applyAlignment="1" applyProtection="1">
      <alignment horizontal="center" vertical="center" wrapText="1"/>
    </xf>
    <xf numFmtId="0" fontId="54" fillId="9" borderId="5" xfId="35" applyNumberFormat="1" applyFont="1" applyFill="1" applyBorder="1" applyAlignment="1" applyProtection="1">
      <alignment horizontal="left" vertical="center" wrapText="1" indent="1"/>
      <protection locked="0"/>
    </xf>
    <xf numFmtId="0" fontId="54" fillId="9" borderId="5" xfId="35" applyNumberFormat="1" applyFont="1" applyFill="1" applyBorder="1" applyAlignment="1" applyProtection="1">
      <alignment horizontal="left" vertical="top" indent="1"/>
      <protection locked="0"/>
    </xf>
    <xf numFmtId="0" fontId="54" fillId="0" borderId="5" xfId="35" applyNumberFormat="1" applyFont="1" applyFill="1" applyBorder="1" applyAlignment="1" applyProtection="1">
      <alignment horizontal="left" vertical="center" wrapText="1" indent="1"/>
    </xf>
    <xf numFmtId="0" fontId="54" fillId="0" borderId="5" xfId="35" applyNumberFormat="1" applyFont="1" applyFill="1" applyBorder="1" applyAlignment="1" applyProtection="1">
      <alignment horizontal="left" vertical="top" indent="1"/>
    </xf>
    <xf numFmtId="14" fontId="5" fillId="7" borderId="5" xfId="52" applyNumberFormat="1" applyFont="1" applyFill="1" applyBorder="1" applyAlignment="1" applyProtection="1">
      <alignment horizontal="left" vertical="center" wrapText="1" indent="1"/>
    </xf>
  </cellXfs>
  <cellStyles count="182">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117"/>
    <cellStyle name="20% — акцент1" xfId="74" builtinId="30" hidden="1"/>
    <cellStyle name="20% - Акцент2" xfId="118"/>
    <cellStyle name="20% — акцент2" xfId="78" builtinId="34" hidden="1"/>
    <cellStyle name="20% - Акцент3" xfId="119"/>
    <cellStyle name="20% — акцент3" xfId="82" builtinId="38" hidden="1"/>
    <cellStyle name="20% - Акцент4" xfId="120"/>
    <cellStyle name="20% — акцент4" xfId="86" builtinId="42" hidden="1"/>
    <cellStyle name="20% - Акцент5" xfId="121"/>
    <cellStyle name="20% — акцент5" xfId="90" builtinId="46" hidden="1"/>
    <cellStyle name="20% - Акцент6" xfId="122"/>
    <cellStyle name="20% — акцент6" xfId="94" builtinId="50" hidden="1"/>
    <cellStyle name="40% - Акцент1" xfId="123"/>
    <cellStyle name="40% — акцент1" xfId="75" builtinId="31" hidden="1"/>
    <cellStyle name="40% - Акцент2" xfId="124"/>
    <cellStyle name="40% — акцент2" xfId="79" builtinId="35" hidden="1"/>
    <cellStyle name="40% - Акцент3" xfId="125"/>
    <cellStyle name="40% — акцент3" xfId="83" builtinId="39" hidden="1"/>
    <cellStyle name="40% - Акцент4" xfId="126"/>
    <cellStyle name="40% — акцент4" xfId="87" builtinId="43" hidden="1"/>
    <cellStyle name="40% - Акцент5" xfId="127"/>
    <cellStyle name="40% — акцент5" xfId="91" builtinId="47" hidden="1"/>
    <cellStyle name="40% - Акцент6" xfId="128"/>
    <cellStyle name="40% — акцент6" xfId="95" builtinId="51" hidden="1"/>
    <cellStyle name="60% - Акцент1" xfId="129"/>
    <cellStyle name="60% — акцент1" xfId="76" builtinId="32" hidden="1"/>
    <cellStyle name="60% - Акцент2" xfId="130"/>
    <cellStyle name="60% — акцент2" xfId="80" builtinId="36" hidden="1"/>
    <cellStyle name="60% - Акцент3" xfId="131"/>
    <cellStyle name="60% — акцент3" xfId="84" builtinId="40" hidden="1"/>
    <cellStyle name="60% - Акцент4" xfId="132"/>
    <cellStyle name="60% — акцент4" xfId="88" builtinId="44" hidden="1"/>
    <cellStyle name="60% - Акцент5" xfId="133"/>
    <cellStyle name="60% — акцент5" xfId="92" builtinId="48" hidden="1"/>
    <cellStyle name="60% - Акцент6" xfId="134"/>
    <cellStyle name="60% — акцент6" xfId="96" builtinId="52" hidden="1"/>
    <cellStyle name="Action" xfId="135"/>
    <cellStyle name="Cells" xfId="136"/>
    <cellStyle name="Cells 2" xfId="97"/>
    <cellStyle name="Currency [0]" xfId="16"/>
    <cellStyle name="currency1" xfId="98"/>
    <cellStyle name="Currency2" xfId="17"/>
    <cellStyle name="currency3" xfId="99"/>
    <cellStyle name="currency4" xfId="100"/>
    <cellStyle name="DblClick" xfId="137"/>
    <cellStyle name="Followed Hyperlink" xfId="18"/>
    <cellStyle name="Formuls" xfId="138"/>
    <cellStyle name="Header" xfId="139"/>
    <cellStyle name="Header 3" xfId="19"/>
    <cellStyle name="Hyperlink" xfId="20"/>
    <cellStyle name="normal" xfId="21"/>
    <cellStyle name="Normal1" xfId="22"/>
    <cellStyle name="Normal2" xfId="23"/>
    <cellStyle name="Percent1" xfId="24"/>
    <cellStyle name="Title" xfId="140"/>
    <cellStyle name="Title 2" xfId="141"/>
    <cellStyle name="Title 4" xfId="25"/>
    <cellStyle name="Акцент1" xfId="73" builtinId="29" hidden="1"/>
    <cellStyle name="Акцент1" xfId="142"/>
    <cellStyle name="Акцент2" xfId="77" builtinId="33" hidden="1"/>
    <cellStyle name="Акцент2" xfId="143"/>
    <cellStyle name="Акцент3" xfId="81" builtinId="37" hidden="1"/>
    <cellStyle name="Акцент3" xfId="144"/>
    <cellStyle name="Акцент4" xfId="85" builtinId="41" hidden="1"/>
    <cellStyle name="Акцент4" xfId="145"/>
    <cellStyle name="Акцент5" xfId="89" builtinId="45" hidden="1"/>
    <cellStyle name="Акцент5" xfId="146"/>
    <cellStyle name="Акцент6" xfId="93" builtinId="49" hidden="1"/>
    <cellStyle name="Акцент6" xfId="147"/>
    <cellStyle name="Ввод " xfId="26" builtinId="20" customBuiltin="1"/>
    <cellStyle name="Вывод" xfId="65" builtinId="21" hidden="1"/>
    <cellStyle name="Вывод" xfId="148"/>
    <cellStyle name="Вычисление" xfId="66" builtinId="22" hidden="1"/>
    <cellStyle name="Вычисление" xfId="149"/>
    <cellStyle name="Гиперссылка" xfId="27" builtinId="8" customBuiltin="1"/>
    <cellStyle name="Гиперссылка 2" xfId="28"/>
    <cellStyle name="Гиперссылка 2 2" xfId="29"/>
    <cellStyle name="Гиперссылка 3" xfId="150"/>
    <cellStyle name="Гиперссылка 4" xfId="30"/>
    <cellStyle name="Гиперссылка 4 2" xfId="101"/>
    <cellStyle name="Гиперссылка 4 2 2" xfId="102"/>
    <cellStyle name="Гиперссылка 4_PASSPORT.TEPLO.PROIZV(v6.0.1)" xfId="151"/>
    <cellStyle name="Гиперссылка 5" xfId="103"/>
    <cellStyle name="Заголовок" xfId="31"/>
    <cellStyle name="Заголовок 1" xfId="58" builtinId="16" hidden="1"/>
    <cellStyle name="Заголовок 1" xfId="152"/>
    <cellStyle name="Заголовок 2" xfId="59" builtinId="17" hidden="1"/>
    <cellStyle name="Заголовок 2" xfId="153"/>
    <cellStyle name="Заголовок 3" xfId="60" builtinId="18" hidden="1"/>
    <cellStyle name="Заголовок 3" xfId="154"/>
    <cellStyle name="Заголовок 4" xfId="61" builtinId="19" hidden="1"/>
    <cellStyle name="Заголовок 4" xfId="155"/>
    <cellStyle name="ЗаголовокСтолбца" xfId="32"/>
    <cellStyle name="Значение" xfId="33"/>
    <cellStyle name="Итог" xfId="72" builtinId="25" hidden="1"/>
    <cellStyle name="Итог" xfId="156"/>
    <cellStyle name="Контрольная ячейка" xfId="68" builtinId="23" hidden="1"/>
    <cellStyle name="Контрольная ячейка" xfId="157"/>
    <cellStyle name="Название" xfId="57" builtinId="15" hidden="1"/>
    <cellStyle name="Название" xfId="158"/>
    <cellStyle name="Нейтральный" xfId="64" builtinId="28" hidden="1"/>
    <cellStyle name="Нейтральный" xfId="159"/>
    <cellStyle name="Обычный" xfId="0" builtinId="0" customBuiltin="1"/>
    <cellStyle name="Обычный 10" xfId="104"/>
    <cellStyle name="Обычный 12" xfId="105"/>
    <cellStyle name="Обычный 12 2" xfId="34"/>
    <cellStyle name="Обычный 12 3" xfId="106"/>
    <cellStyle name="Обычный 12 3 2" xfId="160"/>
    <cellStyle name="Обычный 14" xfId="107"/>
    <cellStyle name="Обычный 14 2" xfId="161"/>
    <cellStyle name="Обычный 14_UPDATE.WARM.CALC.INDEX.2015.TO.1.2.3" xfId="162"/>
    <cellStyle name="Обычный 15" xfId="35"/>
    <cellStyle name="Обычный 2" xfId="36"/>
    <cellStyle name="Обычный 2 10 2" xfId="37"/>
    <cellStyle name="Обычный 2 2" xfId="38"/>
    <cellStyle name="Обычный 2 2 2" xfId="108"/>
    <cellStyle name="Обычный 2 3" xfId="115"/>
    <cellStyle name="Обычный 2 4" xfId="116"/>
    <cellStyle name="Обычный 2 7" xfId="109"/>
    <cellStyle name="Обычный 2 8" xfId="110"/>
    <cellStyle name="Обычный 2_13 09 24 Баланс (3)" xfId="163"/>
    <cellStyle name="Обычный 20" xfId="164"/>
    <cellStyle name="Обычный 21" xfId="165"/>
    <cellStyle name="Обычный 22" xfId="166"/>
    <cellStyle name="Обычный 23" xfId="167"/>
    <cellStyle name="Обычный 3" xfId="39"/>
    <cellStyle name="Обычный 3 2" xfId="40"/>
    <cellStyle name="Обычный 3 3" xfId="41"/>
    <cellStyle name="Обычный 3 3 2" xfId="111"/>
    <cellStyle name="Обычный 3 3_PASSPORT.TEPLO.PROIZV(v6.0.1)" xfId="168"/>
    <cellStyle name="Обычный 4" xfId="112"/>
    <cellStyle name="Обычный 4 2" xfId="169"/>
    <cellStyle name="Обычный 4_PASSPORT.TEPLO.PROIZV(v6.0.1)" xfId="170"/>
    <cellStyle name="Обычный 5" xfId="42"/>
    <cellStyle name="Обычный 6" xfId="113"/>
    <cellStyle name="Обычный_INVEST.WARM.PLAN.4.78(v0.1)" xfId="43"/>
    <cellStyle name="Обычный_JKH.OPEN.INFO.HVS(v3.5)_цены161210" xfId="44"/>
    <cellStyle name="Обычный_JKH.OPEN.INFO.PRICE.VO_v4.0(10.02.11)" xfId="45"/>
    <cellStyle name="Обычный_KRU.TARIFF.FACT-0.3" xfId="46"/>
    <cellStyle name="Обычный_KRU.TARIFF.TE.FACT(v0.5)_import_02.02 2" xfId="47"/>
    <cellStyle name="Обычный_MINENERGO.340.PRIL79(v0.1)" xfId="48"/>
    <cellStyle name="Обычный_PREDEL.JKH.2010(v1.3)" xfId="49"/>
    <cellStyle name="Обычный_razrabotka_sablonov_po_WKU" xfId="50"/>
    <cellStyle name="Обычный_SIMPLE_1_massive2" xfId="51"/>
    <cellStyle name="Обычный_ЖКУ_проект3" xfId="52"/>
    <cellStyle name="Обычный_Макет_налог на прибыль v 0.6" xfId="53"/>
    <cellStyle name="Обычный_Мониторинг инвестиций" xfId="54"/>
    <cellStyle name="Обычный_Новая проверка голубых" xfId="55"/>
    <cellStyle name="Обычный_Шаблон по источникам для Модуля Реестр (2)" xfId="56"/>
    <cellStyle name="Плохой" xfId="63" builtinId="27" hidden="1"/>
    <cellStyle name="Плохой" xfId="171"/>
    <cellStyle name="Пояснение" xfId="71" builtinId="53" hidden="1"/>
    <cellStyle name="Пояснение" xfId="172"/>
    <cellStyle name="Примечание" xfId="70" builtinId="10" hidden="1"/>
    <cellStyle name="Примечание" xfId="173"/>
    <cellStyle name="Процентный 2" xfId="114"/>
    <cellStyle name="Связанная ячейка" xfId="67" builtinId="24" hidden="1"/>
    <cellStyle name="Связанная ячейка" xfId="174"/>
    <cellStyle name="Стиль 1" xfId="175"/>
    <cellStyle name="Текст предупреждения" xfId="69" builtinId="11" hidden="1"/>
    <cellStyle name="Текст предупреждения" xfId="176"/>
    <cellStyle name="Формула" xfId="177"/>
    <cellStyle name="ФормулаВБ_Мониторинг инвестиций" xfId="178"/>
    <cellStyle name="ФормулаНаКонтроль" xfId="179"/>
    <cellStyle name="Хороший" xfId="62" builtinId="26" hidden="1"/>
    <cellStyle name="Хороший" xfId="180"/>
    <cellStyle name="Шапка" xfId="18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Prov">
    <tabColor rgb="FFFFCC99"/>
  </sheetPr>
  <dimension ref="A1"/>
  <sheetViews>
    <sheetView workbookViewId="0"/>
  </sheetViews>
  <sheetFormatPr defaultRowHeight="11.25"/>
  <cols>
    <col min="1" max="16384" width="9.140625" style="379"/>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3">
    <pageSetUpPr fitToPage="1"/>
  </sheetPr>
  <dimension ref="A1:N15"/>
  <sheetViews>
    <sheetView showGridLines="0" topLeftCell="C4" zoomScaleNormal="100" workbookViewId="0"/>
  </sheetViews>
  <sheetFormatPr defaultRowHeight="14.25"/>
  <cols>
    <col min="1" max="1" width="9.140625" style="262" hidden="1" customWidth="1"/>
    <col min="2" max="2" width="9.140625" style="263" hidden="1" customWidth="1"/>
    <col min="3" max="3" width="3.7109375" style="264" customWidth="1"/>
    <col min="4" max="4" width="7" style="265" bestFit="1" customWidth="1"/>
    <col min="5" max="5" width="11.28515625" style="265" customWidth="1"/>
    <col min="6" max="6" width="41" style="265" customWidth="1"/>
    <col min="7" max="7" width="18" style="265" customWidth="1"/>
    <col min="8" max="8" width="13.140625" style="265" customWidth="1"/>
    <col min="9" max="9" width="11.42578125" style="265" customWidth="1"/>
    <col min="10" max="10" width="42.140625" style="265" customWidth="1"/>
    <col min="11" max="11" width="115.7109375" style="265" customWidth="1"/>
    <col min="12" max="12" width="3.7109375" style="265" customWidth="1"/>
    <col min="13" max="16384" width="9.140625" style="265"/>
  </cols>
  <sheetData>
    <row r="1" spans="1:14" hidden="1"/>
    <row r="2" spans="1:14" hidden="1"/>
    <row r="3" spans="1:14" hidden="1"/>
    <row r="4" spans="1:14" ht="3" customHeight="1"/>
    <row r="5" spans="1:14" s="18" customFormat="1" ht="22.5">
      <c r="A5" s="32"/>
      <c r="C5" s="39"/>
      <c r="D5" s="475" t="s">
        <v>232</v>
      </c>
      <c r="E5" s="475"/>
      <c r="F5" s="475"/>
      <c r="G5" s="475"/>
      <c r="H5" s="475"/>
      <c r="I5" s="475"/>
      <c r="J5" s="475"/>
      <c r="K5" s="266"/>
    </row>
    <row r="6" spans="1:14" s="288" customFormat="1" ht="3" hidden="1" customHeight="1">
      <c r="A6" s="284"/>
      <c r="B6" s="285"/>
      <c r="C6" s="286"/>
      <c r="D6" s="287"/>
      <c r="E6" s="287"/>
      <c r="G6" s="287"/>
      <c r="H6" s="287"/>
      <c r="I6" s="287"/>
      <c r="J6" s="287"/>
      <c r="K6" s="287"/>
    </row>
    <row r="7" spans="1:14" s="284" customFormat="1" ht="3" customHeight="1">
      <c r="B7" s="285"/>
      <c r="C7" s="286"/>
      <c r="D7" s="289"/>
      <c r="E7" s="289"/>
      <c r="G7" s="289"/>
      <c r="H7" s="289"/>
      <c r="I7" s="289"/>
      <c r="J7" s="289"/>
      <c r="K7" s="289"/>
      <c r="L7" s="290"/>
    </row>
    <row r="8" spans="1:14" s="288" customFormat="1">
      <c r="A8" s="284"/>
      <c r="B8" s="285"/>
      <c r="C8" s="286"/>
      <c r="D8" s="476" t="s">
        <v>233</v>
      </c>
      <c r="E8" s="476"/>
      <c r="F8" s="476"/>
      <c r="G8" s="476"/>
      <c r="H8" s="476"/>
      <c r="I8" s="476"/>
      <c r="J8" s="476"/>
      <c r="K8" s="476" t="s">
        <v>234</v>
      </c>
    </row>
    <row r="9" spans="1:14" s="288" customFormat="1">
      <c r="A9" s="284"/>
      <c r="B9" s="285"/>
      <c r="C9" s="286"/>
      <c r="D9" s="476" t="s">
        <v>25</v>
      </c>
      <c r="E9" s="476" t="s">
        <v>235</v>
      </c>
      <c r="F9" s="476"/>
      <c r="G9" s="476" t="s">
        <v>236</v>
      </c>
      <c r="H9" s="476"/>
      <c r="I9" s="476"/>
      <c r="J9" s="476"/>
      <c r="K9" s="476"/>
    </row>
    <row r="10" spans="1:14" s="288" customFormat="1" ht="22.5">
      <c r="A10" s="284"/>
      <c r="B10" s="285"/>
      <c r="C10" s="286"/>
      <c r="D10" s="476"/>
      <c r="E10" s="256" t="s">
        <v>237</v>
      </c>
      <c r="F10" s="256" t="s">
        <v>148</v>
      </c>
      <c r="G10" s="256" t="s">
        <v>148</v>
      </c>
      <c r="H10" s="256" t="s">
        <v>237</v>
      </c>
      <c r="I10" s="256" t="s">
        <v>238</v>
      </c>
      <c r="J10" s="256" t="s">
        <v>239</v>
      </c>
      <c r="K10" s="476"/>
    </row>
    <row r="11" spans="1:14" s="288" customFormat="1" ht="12" customHeight="1">
      <c r="A11" s="284"/>
      <c r="B11" s="285"/>
      <c r="C11" s="286"/>
      <c r="D11" s="74" t="s">
        <v>26</v>
      </c>
      <c r="E11" s="74" t="s">
        <v>0</v>
      </c>
      <c r="F11" s="74" t="s">
        <v>1</v>
      </c>
      <c r="G11" s="74" t="s">
        <v>2</v>
      </c>
      <c r="H11" s="74" t="s">
        <v>12</v>
      </c>
      <c r="I11" s="74" t="s">
        <v>13</v>
      </c>
      <c r="J11" s="74" t="s">
        <v>31</v>
      </c>
      <c r="K11" s="74" t="s">
        <v>32</v>
      </c>
    </row>
    <row r="12" spans="1:14" s="149" customFormat="1" ht="58.5" customHeight="1">
      <c r="A12" s="267" t="s">
        <v>1</v>
      </c>
      <c r="B12" s="268" t="s">
        <v>144</v>
      </c>
      <c r="C12" s="269"/>
      <c r="D12" s="270" t="s">
        <v>26</v>
      </c>
      <c r="E12" s="271"/>
      <c r="F12" s="272"/>
      <c r="G12" s="272"/>
      <c r="H12" s="272"/>
      <c r="I12" s="273"/>
      <c r="J12" s="274"/>
      <c r="K12" s="472" t="s">
        <v>240</v>
      </c>
      <c r="M12" s="275" t="str">
        <f>IF(ISERROR(INDEX(kind_of_nameforms,MATCH(E12,kind_of_forms,0),1)),"",INDEX(kind_of_nameforms,MATCH(E12,kind_of_forms,0),1))</f>
        <v/>
      </c>
      <c r="N12" s="276"/>
    </row>
    <row r="13" spans="1:14" ht="15" customHeight="1">
      <c r="A13" s="265"/>
      <c r="B13" s="265"/>
      <c r="C13" s="265"/>
      <c r="D13" s="277"/>
      <c r="E13" s="278" t="s">
        <v>172</v>
      </c>
      <c r="F13" s="279"/>
      <c r="G13" s="279"/>
      <c r="H13" s="279"/>
      <c r="I13" s="279"/>
      <c r="J13" s="280"/>
      <c r="K13" s="473"/>
    </row>
    <row r="14" spans="1:14" ht="3" customHeight="1">
      <c r="A14" s="265"/>
      <c r="B14" s="265"/>
      <c r="C14" s="265"/>
    </row>
    <row r="15" spans="1:14" ht="27.75" customHeight="1">
      <c r="E15" s="474" t="s">
        <v>241</v>
      </c>
      <c r="F15" s="474"/>
      <c r="G15" s="474"/>
      <c r="H15" s="474"/>
      <c r="I15" s="474"/>
      <c r="J15" s="474"/>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8" customWidth="1"/>
    <col min="4" max="4" width="6.28515625" style="7" customWidth="1"/>
    <col min="5" max="5" width="94.85546875" style="7" customWidth="1"/>
    <col min="6" max="11" width="9.140625" style="7"/>
    <col min="12" max="12" width="9.140625" style="248"/>
    <col min="13" max="16384" width="9.140625" style="7"/>
  </cols>
  <sheetData>
    <row r="1" spans="3:12" s="78" customFormat="1" hidden="1">
      <c r="C1" s="85"/>
      <c r="L1" s="247"/>
    </row>
    <row r="2" spans="3:12" s="78" customFormat="1" hidden="1">
      <c r="C2" s="85"/>
      <c r="L2" s="247"/>
    </row>
    <row r="3" spans="3:12" s="78" customFormat="1" hidden="1">
      <c r="C3" s="85"/>
      <c r="L3" s="247"/>
    </row>
    <row r="4" spans="3:12" s="78" customFormat="1" hidden="1">
      <c r="C4" s="85"/>
      <c r="L4" s="247"/>
    </row>
    <row r="5" spans="3:12" s="78" customFormat="1" hidden="1">
      <c r="C5" s="85"/>
      <c r="L5" s="247"/>
    </row>
    <row r="6" spans="3:12" s="78" customFormat="1" ht="10.5" customHeight="1">
      <c r="C6" s="86"/>
      <c r="D6" s="80"/>
      <c r="E6" s="80"/>
      <c r="L6" s="247"/>
    </row>
    <row r="7" spans="3:12" s="78" customFormat="1" ht="20.100000000000001" customHeight="1">
      <c r="C7" s="86"/>
      <c r="D7" s="477" t="s">
        <v>6</v>
      </c>
      <c r="E7" s="477"/>
      <c r="L7" s="247"/>
    </row>
    <row r="8" spans="3:12" s="78" customFormat="1" ht="15" customHeight="1">
      <c r="C8" s="86"/>
      <c r="D8" s="471" t="str">
        <f>IF(org=0,"Не определено",org)</f>
        <v>МУП "Красносулинские городские теплосети"</v>
      </c>
      <c r="E8" s="471"/>
      <c r="L8" s="247"/>
    </row>
    <row r="9" spans="3:12" s="78" customFormat="1" ht="6.95" customHeight="1">
      <c r="C9" s="86"/>
      <c r="D9" s="80"/>
      <c r="E9" s="80"/>
      <c r="L9" s="247"/>
    </row>
    <row r="10" spans="3:12" s="78" customFormat="1" ht="22.5" customHeight="1">
      <c r="C10" s="86"/>
      <c r="D10" s="49" t="s">
        <v>25</v>
      </c>
      <c r="E10" s="48" t="s">
        <v>29</v>
      </c>
      <c r="L10" s="247"/>
    </row>
    <row r="11" spans="3:12" s="78" customFormat="1" ht="11.25" customHeight="1">
      <c r="C11" s="86"/>
      <c r="D11" s="74" t="s">
        <v>26</v>
      </c>
      <c r="E11" s="74" t="s">
        <v>0</v>
      </c>
      <c r="L11" s="247"/>
    </row>
    <row r="12" spans="3:12" s="78" customFormat="1" ht="15" hidden="1" customHeight="1">
      <c r="C12" s="86"/>
      <c r="D12" s="81">
        <v>0</v>
      </c>
      <c r="E12" s="50"/>
      <c r="L12" s="247"/>
    </row>
    <row r="13" spans="3:12" s="78" customFormat="1" ht="15" customHeight="1">
      <c r="C13" s="86"/>
      <c r="D13" s="87"/>
      <c r="E13" s="88" t="s">
        <v>30</v>
      </c>
      <c r="L13" s="247"/>
    </row>
  </sheetData>
  <sheetProtection password="FA9C"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heck"/>
  <dimension ref="B1:E4"/>
  <sheetViews>
    <sheetView showGridLines="0" zoomScaleNormal="100" workbookViewId="0"/>
  </sheetViews>
  <sheetFormatPr defaultRowHeight="11.25"/>
  <cols>
    <col min="1" max="1" width="3.7109375" style="53" customWidth="1"/>
    <col min="2" max="3" width="29.7109375" style="53" customWidth="1"/>
    <col min="4" max="4" width="80.7109375" style="53" customWidth="1"/>
    <col min="5" max="5" width="17.7109375" style="53" customWidth="1"/>
    <col min="6" max="16384" width="9.140625" style="53"/>
  </cols>
  <sheetData>
    <row r="1" spans="2:5" ht="10.5" customHeight="1"/>
    <row r="2" spans="2:5" ht="20.100000000000001" customHeight="1">
      <c r="B2" s="478" t="s">
        <v>7</v>
      </c>
      <c r="C2" s="478"/>
      <c r="D2" s="478"/>
      <c r="E2" s="478"/>
    </row>
    <row r="3" spans="2:5" ht="6.95" customHeight="1"/>
    <row r="4" spans="2:5" ht="21.75" customHeight="1">
      <c r="B4" s="191" t="s">
        <v>118</v>
      </c>
      <c r="C4" s="191" t="s">
        <v>119</v>
      </c>
      <c r="D4" s="191" t="s">
        <v>24</v>
      </c>
      <c r="E4" s="190" t="s">
        <v>16</v>
      </c>
    </row>
  </sheetData>
  <sheetProtection password="FA9C" sheet="1" objects="1" scenarios="1" formatColumns="0" formatRows="0" autoFilter="0"/>
  <autoFilter ref="B4:E4"/>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Reestr">
    <tabColor indexed="47"/>
  </sheetPr>
  <dimension ref="A1"/>
  <sheetViews>
    <sheetView showGridLines="0" zoomScaleNormal="100" workbookViewId="0"/>
  </sheetViews>
  <sheetFormatPr defaultRowHeight="11.25"/>
  <cols>
    <col min="1" max="16384" width="9.140625" style="14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llSheetsInThisWorkbook">
    <tabColor indexed="47"/>
  </sheetPr>
  <dimension ref="A1:B271"/>
  <sheetViews>
    <sheetView showGridLines="0" zoomScaleNormal="100" workbookViewId="0"/>
  </sheetViews>
  <sheetFormatPr defaultRowHeight="11.25"/>
  <cols>
    <col min="1" max="1" width="36.28515625" style="56" customWidth="1"/>
    <col min="2" max="2" width="21.140625" style="56" customWidth="1"/>
    <col min="3" max="16384" width="9.140625" style="55"/>
  </cols>
  <sheetData>
    <row r="1" spans="1:2">
      <c r="A1" s="1" t="s">
        <v>8</v>
      </c>
      <c r="B1" s="1" t="s">
        <v>9</v>
      </c>
    </row>
    <row r="2" spans="1:2">
      <c r="A2" t="s">
        <v>10</v>
      </c>
      <c r="B2" t="s">
        <v>82</v>
      </c>
    </row>
    <row r="3" spans="1:2">
      <c r="A3" t="s">
        <v>75</v>
      </c>
      <c r="B3" t="s">
        <v>77</v>
      </c>
    </row>
    <row r="4" spans="1:2">
      <c r="A4" t="s">
        <v>11</v>
      </c>
      <c r="B4" t="s">
        <v>78</v>
      </c>
    </row>
    <row r="5" spans="1:2">
      <c r="A5" t="s">
        <v>153</v>
      </c>
      <c r="B5" t="s">
        <v>138</v>
      </c>
    </row>
    <row r="6" spans="1:2">
      <c r="A6" t="s">
        <v>154</v>
      </c>
      <c r="B6" t="s">
        <v>81</v>
      </c>
    </row>
    <row r="7" spans="1:2">
      <c r="A7" t="s">
        <v>244</v>
      </c>
      <c r="B7" t="s">
        <v>79</v>
      </c>
    </row>
    <row r="8" spans="1:2">
      <c r="A8" t="s">
        <v>348</v>
      </c>
      <c r="B8" t="s">
        <v>80</v>
      </c>
    </row>
    <row r="9" spans="1:2">
      <c r="A9" t="s">
        <v>124</v>
      </c>
      <c r="B9" t="s">
        <v>89</v>
      </c>
    </row>
    <row r="10" spans="1:2">
      <c r="A10" t="s">
        <v>280</v>
      </c>
      <c r="B10" t="s">
        <v>90</v>
      </c>
    </row>
    <row r="11" spans="1:2">
      <c r="A11" t="s">
        <v>6</v>
      </c>
      <c r="B11" t="s">
        <v>91</v>
      </c>
    </row>
    <row r="12" spans="1:2">
      <c r="A12" t="s">
        <v>76</v>
      </c>
      <c r="B12" t="s">
        <v>125</v>
      </c>
    </row>
    <row r="13" spans="1:2">
      <c r="A13"/>
      <c r="B13" t="s">
        <v>281</v>
      </c>
    </row>
    <row r="14" spans="1:2">
      <c r="A14"/>
      <c r="B14" t="s">
        <v>163</v>
      </c>
    </row>
    <row r="15" spans="1:2">
      <c r="A15"/>
      <c r="B15" t="s">
        <v>164</v>
      </c>
    </row>
    <row r="16" spans="1:2">
      <c r="A16"/>
      <c r="B16" t="s">
        <v>137</v>
      </c>
    </row>
    <row r="17" spans="1:2">
      <c r="A17"/>
      <c r="B17" t="s">
        <v>97</v>
      </c>
    </row>
    <row r="18" spans="1:2">
      <c r="A18"/>
      <c r="B18" t="s">
        <v>106</v>
      </c>
    </row>
    <row r="19" spans="1:2">
      <c r="A19"/>
      <c r="B19" t="s">
        <v>111</v>
      </c>
    </row>
    <row r="20" spans="1:2">
      <c r="A20"/>
      <c r="B20" t="s">
        <v>112</v>
      </c>
    </row>
    <row r="21" spans="1:2">
      <c r="A21"/>
      <c r="B21" t="s">
        <v>107</v>
      </c>
    </row>
    <row r="22" spans="1:2">
      <c r="A22"/>
      <c r="B22" t="s">
        <v>126</v>
      </c>
    </row>
    <row r="23" spans="1:2">
      <c r="A23"/>
      <c r="B23" t="s">
        <v>87</v>
      </c>
    </row>
    <row r="24" spans="1:2">
      <c r="A24"/>
      <c r="B24" t="s">
        <v>83</v>
      </c>
    </row>
    <row r="25" spans="1:2">
      <c r="A25"/>
      <c r="B25" t="s">
        <v>84</v>
      </c>
    </row>
    <row r="26" spans="1:2">
      <c r="A26"/>
      <c r="B26" t="s">
        <v>85</v>
      </c>
    </row>
    <row r="27" spans="1:2">
      <c r="A27"/>
      <c r="B27" t="s">
        <v>86</v>
      </c>
    </row>
    <row r="28" spans="1:2">
      <c r="A28"/>
      <c r="B28" t="s">
        <v>88</v>
      </c>
    </row>
    <row r="29" spans="1:2">
      <c r="A29"/>
      <c r="B29" t="s">
        <v>92</v>
      </c>
    </row>
    <row r="30" spans="1:2">
      <c r="A30"/>
      <c r="B30" t="s">
        <v>93</v>
      </c>
    </row>
    <row r="31" spans="1:2">
      <c r="A31"/>
      <c r="B31" t="s">
        <v>94</v>
      </c>
    </row>
    <row r="32" spans="1:2">
      <c r="A32"/>
      <c r="B32" t="s">
        <v>95</v>
      </c>
    </row>
    <row r="33" spans="1:2">
      <c r="A33"/>
      <c r="B33" t="s">
        <v>282</v>
      </c>
    </row>
    <row r="34" spans="1:2">
      <c r="A34"/>
      <c r="B34" t="s">
        <v>96</v>
      </c>
    </row>
    <row r="35" spans="1:2">
      <c r="A35"/>
      <c r="B35" t="s">
        <v>204</v>
      </c>
    </row>
    <row r="36" spans="1:2">
      <c r="A36"/>
      <c r="B36" t="s">
        <v>98</v>
      </c>
    </row>
    <row r="37" spans="1:2">
      <c r="A37"/>
      <c r="B37" t="s">
        <v>165</v>
      </c>
    </row>
    <row r="38" spans="1:2">
      <c r="A38"/>
      <c r="B38" t="s">
        <v>128</v>
      </c>
    </row>
    <row r="39" spans="1:2">
      <c r="A39"/>
      <c r="B39" t="s">
        <v>136</v>
      </c>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EHSHEET">
    <tabColor indexed="47"/>
  </sheetPr>
  <dimension ref="A1:T87"/>
  <sheetViews>
    <sheetView showGridLines="0" zoomScaleNormal="100" workbookViewId="0"/>
  </sheetViews>
  <sheetFormatPr defaultRowHeight="11.25"/>
  <cols>
    <col min="1" max="1" width="32.5703125" style="64" customWidth="1"/>
    <col min="2" max="2" width="9.140625" style="56"/>
    <col min="3" max="3" width="15.7109375" style="67" customWidth="1"/>
    <col min="4" max="4" width="17" style="67" customWidth="1"/>
    <col min="5" max="5" width="15.7109375" style="61" customWidth="1"/>
    <col min="6" max="6" width="11.140625" style="61" customWidth="1"/>
    <col min="7" max="7" width="31.42578125" style="61" customWidth="1"/>
    <col min="8" max="9" width="26.85546875" style="61" customWidth="1"/>
    <col min="10" max="10" width="9.140625" style="61"/>
    <col min="11" max="11" width="26.28515625" style="63" customWidth="1"/>
    <col min="12" max="12" width="29.140625" style="62" customWidth="1"/>
    <col min="13" max="13" width="39.85546875" style="61" bestFit="1" customWidth="1"/>
    <col min="14" max="18" width="9.140625" style="61"/>
    <col min="19" max="19" width="21" style="61" customWidth="1"/>
    <col min="20" max="20" width="24.85546875" style="61" customWidth="1"/>
    <col min="21" max="16384" width="9.140625" style="61"/>
  </cols>
  <sheetData>
    <row r="1" spans="1:20" s="59" customFormat="1" ht="51">
      <c r="A1" s="43" t="s">
        <v>135</v>
      </c>
      <c r="B1" s="65"/>
      <c r="C1" s="22" t="s">
        <v>20</v>
      </c>
      <c r="D1" s="22" t="s">
        <v>17</v>
      </c>
      <c r="E1" s="22" t="s">
        <v>33</v>
      </c>
      <c r="F1" s="22" t="s">
        <v>56</v>
      </c>
      <c r="G1" s="22" t="s">
        <v>48</v>
      </c>
      <c r="H1" s="22" t="s">
        <v>73</v>
      </c>
      <c r="I1" s="22" t="s">
        <v>103</v>
      </c>
      <c r="J1" s="33" t="s">
        <v>104</v>
      </c>
      <c r="K1" s="22" t="s">
        <v>51</v>
      </c>
      <c r="L1" s="58" t="s">
        <v>99</v>
      </c>
      <c r="M1" s="30" t="s">
        <v>100</v>
      </c>
      <c r="S1" s="479" t="s">
        <v>243</v>
      </c>
      <c r="T1" s="479"/>
    </row>
    <row r="2" spans="1:20" ht="25.5">
      <c r="A2" s="359" t="s">
        <v>176</v>
      </c>
      <c r="C2" s="23">
        <v>2013</v>
      </c>
      <c r="D2" s="23" t="s">
        <v>18</v>
      </c>
      <c r="E2" s="24" t="s">
        <v>34</v>
      </c>
      <c r="F2" s="24" t="s">
        <v>57</v>
      </c>
      <c r="G2" s="24" t="s">
        <v>46</v>
      </c>
      <c r="H2" s="24" t="s">
        <v>74</v>
      </c>
      <c r="I2" s="26"/>
      <c r="J2" s="60">
        <v>52</v>
      </c>
      <c r="K2" s="22" t="s">
        <v>52</v>
      </c>
      <c r="L2" s="58" t="s">
        <v>329</v>
      </c>
      <c r="M2" s="31" t="s">
        <v>229</v>
      </c>
      <c r="S2" s="291" t="s">
        <v>244</v>
      </c>
      <c r="T2" s="292" t="s">
        <v>245</v>
      </c>
    </row>
    <row r="3" spans="1:20" ht="123.75">
      <c r="A3" s="359" t="s">
        <v>177</v>
      </c>
      <c r="C3" s="23">
        <v>2014</v>
      </c>
      <c r="D3" s="23" t="s">
        <v>19</v>
      </c>
      <c r="E3" s="24" t="s">
        <v>35</v>
      </c>
      <c r="F3" s="24" t="s">
        <v>58</v>
      </c>
      <c r="G3" s="24" t="s">
        <v>47</v>
      </c>
      <c r="H3" s="24" t="s">
        <v>71</v>
      </c>
      <c r="I3" s="26" t="s">
        <v>102</v>
      </c>
      <c r="J3" s="57" t="s">
        <v>105</v>
      </c>
      <c r="K3" s="22" t="s">
        <v>53</v>
      </c>
      <c r="L3" s="58" t="s">
        <v>330</v>
      </c>
      <c r="M3" s="31" t="s">
        <v>230</v>
      </c>
      <c r="S3" s="293" t="s">
        <v>348</v>
      </c>
      <c r="T3" s="36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row>
    <row r="4" spans="1:20" ht="25.5">
      <c r="A4" s="359" t="s">
        <v>284</v>
      </c>
      <c r="C4" s="23">
        <v>2015</v>
      </c>
      <c r="E4" s="24" t="s">
        <v>36</v>
      </c>
      <c r="F4" s="24" t="s">
        <v>59</v>
      </c>
      <c r="H4" s="24" t="s">
        <v>72</v>
      </c>
      <c r="I4" s="26"/>
      <c r="J4" s="60">
        <v>104</v>
      </c>
      <c r="K4" s="22" t="s">
        <v>54</v>
      </c>
      <c r="L4" s="58" t="s">
        <v>331</v>
      </c>
      <c r="M4" s="31"/>
    </row>
    <row r="5" spans="1:20" ht="25.5">
      <c r="A5" s="359" t="s">
        <v>219</v>
      </c>
      <c r="C5" s="23">
        <v>2016</v>
      </c>
      <c r="E5" s="24" t="s">
        <v>37</v>
      </c>
      <c r="F5" s="24" t="s">
        <v>60</v>
      </c>
      <c r="K5" s="22" t="s">
        <v>55</v>
      </c>
      <c r="L5" s="58"/>
      <c r="M5" s="31"/>
    </row>
    <row r="6" spans="1:20">
      <c r="A6" s="359" t="s">
        <v>206</v>
      </c>
      <c r="C6" s="23">
        <v>2017</v>
      </c>
      <c r="E6" s="24" t="s">
        <v>38</v>
      </c>
      <c r="F6" s="26"/>
      <c r="K6" s="61"/>
      <c r="L6" s="61"/>
    </row>
    <row r="7" spans="1:20" ht="12.75">
      <c r="A7" s="359" t="s">
        <v>285</v>
      </c>
      <c r="C7" s="23">
        <v>2018</v>
      </c>
      <c r="E7" s="24" t="s">
        <v>39</v>
      </c>
      <c r="F7" s="26"/>
      <c r="K7" s="68"/>
      <c r="L7" s="61"/>
    </row>
    <row r="8" spans="1:20">
      <c r="A8" s="359" t="s">
        <v>286</v>
      </c>
      <c r="C8" s="23">
        <v>2019</v>
      </c>
      <c r="E8" s="24" t="s">
        <v>40</v>
      </c>
      <c r="F8" s="26"/>
      <c r="K8" s="69" t="s">
        <v>127</v>
      </c>
    </row>
    <row r="9" spans="1:20">
      <c r="A9" s="359" t="s">
        <v>178</v>
      </c>
      <c r="C9" s="23">
        <v>2020</v>
      </c>
      <c r="E9" s="24" t="s">
        <v>41</v>
      </c>
      <c r="F9" s="26"/>
      <c r="K9" s="67"/>
    </row>
    <row r="10" spans="1:20" ht="12.75">
      <c r="A10" s="359" t="s">
        <v>287</v>
      </c>
      <c r="E10" s="24" t="s">
        <v>42</v>
      </c>
      <c r="F10" s="26"/>
      <c r="K10" s="68"/>
    </row>
    <row r="11" spans="1:20">
      <c r="A11" s="359" t="s">
        <v>288</v>
      </c>
      <c r="E11" s="24" t="s">
        <v>43</v>
      </c>
      <c r="F11" s="26"/>
      <c r="K11" s="70"/>
    </row>
    <row r="12" spans="1:20">
      <c r="A12" s="359" t="s">
        <v>289</v>
      </c>
      <c r="E12" s="24" t="s">
        <v>44</v>
      </c>
      <c r="F12" s="26"/>
    </row>
    <row r="13" spans="1:20">
      <c r="A13" s="359" t="s">
        <v>290</v>
      </c>
      <c r="E13" s="24" t="s">
        <v>45</v>
      </c>
      <c r="F13" s="26"/>
    </row>
    <row r="14" spans="1:20">
      <c r="A14" s="359" t="s">
        <v>291</v>
      </c>
    </row>
    <row r="15" spans="1:20">
      <c r="A15" s="359" t="s">
        <v>215</v>
      </c>
    </row>
    <row r="16" spans="1:20">
      <c r="A16" s="359" t="s">
        <v>207</v>
      </c>
      <c r="C16" s="146"/>
      <c r="D16" s="139"/>
      <c r="E16" s="139"/>
      <c r="G16" s="217" t="s">
        <v>167</v>
      </c>
    </row>
    <row r="17" spans="1:7">
      <c r="A17" s="359" t="s">
        <v>292</v>
      </c>
      <c r="C17" s="140" t="s">
        <v>131</v>
      </c>
      <c r="D17" s="141" t="str">
        <f>IF(f_year = "","", IF(LEN(f_quart)=0,"",IF(f_quart="I квартал", "01.01."&amp;f_year,IF(f_quart="II квартал","01.04."&amp;f_year,(IF(f_quart="III квартал", "01.07."&amp;f_year,"01.10."&amp;f_year)))) ))</f>
        <v>01.07.2020</v>
      </c>
      <c r="E17" s="141" t="str">
        <f>IF(f_year = "","", IF(LEN(f_quart)=0,"",IF(f_quart="I квартал", "31.03."&amp; f_year,IF(f_quart="II квартал","30.06."&amp; f_year,(IF(f_quart="III квартал", "30.09."&amp; f_year,"31.12."&amp; f_year)))) ))</f>
        <v>30.09.2020</v>
      </c>
      <c r="G17" s="218" t="s">
        <v>530</v>
      </c>
    </row>
    <row r="18" spans="1:7">
      <c r="A18" s="359" t="s">
        <v>293</v>
      </c>
      <c r="C18" s="142"/>
      <c r="D18" s="143"/>
      <c r="E18" s="143"/>
      <c r="G18" s="146"/>
    </row>
    <row r="19" spans="1:7" ht="22.5">
      <c r="A19" s="359" t="s">
        <v>294</v>
      </c>
      <c r="C19" s="146"/>
      <c r="D19" s="139"/>
      <c r="E19" s="139"/>
      <c r="G19" s="217" t="s">
        <v>170</v>
      </c>
    </row>
    <row r="20" spans="1:7" ht="22.5">
      <c r="A20" s="359" t="s">
        <v>179</v>
      </c>
      <c r="C20" s="144" t="s">
        <v>132</v>
      </c>
      <c r="D20" s="145"/>
      <c r="E20" s="145"/>
      <c r="G20" s="69" t="b">
        <v>1</v>
      </c>
    </row>
    <row r="21" spans="1:7">
      <c r="A21" s="359" t="s">
        <v>180</v>
      </c>
    </row>
    <row r="22" spans="1:7">
      <c r="A22" s="359" t="s">
        <v>181</v>
      </c>
    </row>
    <row r="23" spans="1:7">
      <c r="A23" s="359" t="s">
        <v>295</v>
      </c>
    </row>
    <row r="24" spans="1:7">
      <c r="A24" s="359" t="s">
        <v>296</v>
      </c>
    </row>
    <row r="25" spans="1:7">
      <c r="A25" s="359" t="s">
        <v>182</v>
      </c>
    </row>
    <row r="26" spans="1:7">
      <c r="A26" s="359" t="s">
        <v>297</v>
      </c>
    </row>
    <row r="27" spans="1:7">
      <c r="A27" s="359" t="s">
        <v>183</v>
      </c>
    </row>
    <row r="28" spans="1:7">
      <c r="A28" s="359" t="s">
        <v>216</v>
      </c>
    </row>
    <row r="29" spans="1:7">
      <c r="A29" s="359" t="s">
        <v>208</v>
      </c>
    </row>
    <row r="30" spans="1:7">
      <c r="A30" s="359" t="s">
        <v>298</v>
      </c>
    </row>
    <row r="31" spans="1:7">
      <c r="A31" s="359" t="s">
        <v>299</v>
      </c>
    </row>
    <row r="32" spans="1:7">
      <c r="A32" s="359" t="s">
        <v>184</v>
      </c>
    </row>
    <row r="33" spans="1:1">
      <c r="A33" s="359" t="s">
        <v>300</v>
      </c>
    </row>
    <row r="34" spans="1:1">
      <c r="A34" s="359" t="s">
        <v>301</v>
      </c>
    </row>
    <row r="35" spans="1:1">
      <c r="A35" s="359" t="s">
        <v>302</v>
      </c>
    </row>
    <row r="36" spans="1:1">
      <c r="A36" s="359" t="s">
        <v>303</v>
      </c>
    </row>
    <row r="37" spans="1:1">
      <c r="A37" s="359" t="s">
        <v>304</v>
      </c>
    </row>
    <row r="38" spans="1:1">
      <c r="A38" s="359" t="s">
        <v>209</v>
      </c>
    </row>
    <row r="39" spans="1:1">
      <c r="A39" s="359" t="s">
        <v>305</v>
      </c>
    </row>
    <row r="40" spans="1:1">
      <c r="A40" s="359" t="s">
        <v>185</v>
      </c>
    </row>
    <row r="41" spans="1:1">
      <c r="A41" s="359" t="s">
        <v>186</v>
      </c>
    </row>
    <row r="42" spans="1:1">
      <c r="A42" s="359" t="s">
        <v>187</v>
      </c>
    </row>
    <row r="43" spans="1:1">
      <c r="A43" s="359" t="s">
        <v>306</v>
      </c>
    </row>
    <row r="44" spans="1:1">
      <c r="A44" s="359" t="s">
        <v>307</v>
      </c>
    </row>
    <row r="45" spans="1:1">
      <c r="A45" s="359" t="s">
        <v>210</v>
      </c>
    </row>
    <row r="46" spans="1:1">
      <c r="A46" s="359" t="s">
        <v>308</v>
      </c>
    </row>
    <row r="47" spans="1:1">
      <c r="A47" s="359" t="s">
        <v>309</v>
      </c>
    </row>
    <row r="48" spans="1:1">
      <c r="A48" s="359" t="s">
        <v>310</v>
      </c>
    </row>
    <row r="49" spans="1:1">
      <c r="A49" s="359" t="s">
        <v>311</v>
      </c>
    </row>
    <row r="50" spans="1:1">
      <c r="A50" s="359" t="s">
        <v>188</v>
      </c>
    </row>
    <row r="51" spans="1:1">
      <c r="A51" s="359" t="s">
        <v>189</v>
      </c>
    </row>
    <row r="52" spans="1:1">
      <c r="A52" s="359" t="s">
        <v>217</v>
      </c>
    </row>
    <row r="53" spans="1:1">
      <c r="A53" s="359" t="s">
        <v>312</v>
      </c>
    </row>
    <row r="54" spans="1:1">
      <c r="A54" s="359" t="s">
        <v>220</v>
      </c>
    </row>
    <row r="55" spans="1:1">
      <c r="A55" s="359" t="s">
        <v>190</v>
      </c>
    </row>
    <row r="56" spans="1:1">
      <c r="A56" s="359" t="s">
        <v>313</v>
      </c>
    </row>
    <row r="57" spans="1:1">
      <c r="A57" s="359" t="s">
        <v>191</v>
      </c>
    </row>
    <row r="58" spans="1:1">
      <c r="A58" s="359" t="s">
        <v>314</v>
      </c>
    </row>
    <row r="59" spans="1:1">
      <c r="A59" s="359" t="s">
        <v>315</v>
      </c>
    </row>
    <row r="60" spans="1:1">
      <c r="A60" s="359" t="s">
        <v>316</v>
      </c>
    </row>
    <row r="61" spans="1:1">
      <c r="A61" s="359" t="s">
        <v>317</v>
      </c>
    </row>
    <row r="62" spans="1:1">
      <c r="A62" s="359" t="s">
        <v>211</v>
      </c>
    </row>
    <row r="63" spans="1:1">
      <c r="A63" s="359" t="s">
        <v>318</v>
      </c>
    </row>
    <row r="64" spans="1:1">
      <c r="A64" s="359" t="s">
        <v>319</v>
      </c>
    </row>
    <row r="65" spans="1:1">
      <c r="A65" s="359" t="s">
        <v>221</v>
      </c>
    </row>
    <row r="66" spans="1:1">
      <c r="A66" s="359" t="s">
        <v>212</v>
      </c>
    </row>
    <row r="67" spans="1:1">
      <c r="A67" s="359" t="s">
        <v>192</v>
      </c>
    </row>
    <row r="68" spans="1:1">
      <c r="A68" s="359" t="s">
        <v>320</v>
      </c>
    </row>
    <row r="69" spans="1:1">
      <c r="A69" s="359" t="s">
        <v>321</v>
      </c>
    </row>
    <row r="70" spans="1:1">
      <c r="A70" s="359" t="s">
        <v>322</v>
      </c>
    </row>
    <row r="71" spans="1:1">
      <c r="A71" s="359" t="s">
        <v>323</v>
      </c>
    </row>
    <row r="72" spans="1:1">
      <c r="A72" s="359" t="s">
        <v>193</v>
      </c>
    </row>
    <row r="73" spans="1:1">
      <c r="A73" s="359" t="s">
        <v>324</v>
      </c>
    </row>
    <row r="74" spans="1:1">
      <c r="A74" s="359" t="s">
        <v>194</v>
      </c>
    </row>
    <row r="75" spans="1:1">
      <c r="A75" s="359" t="s">
        <v>195</v>
      </c>
    </row>
    <row r="76" spans="1:1">
      <c r="A76" s="359" t="s">
        <v>196</v>
      </c>
    </row>
    <row r="77" spans="1:1">
      <c r="A77" s="359" t="s">
        <v>197</v>
      </c>
    </row>
    <row r="78" spans="1:1">
      <c r="A78" s="359" t="s">
        <v>213</v>
      </c>
    </row>
    <row r="79" spans="1:1">
      <c r="A79" s="359" t="s">
        <v>218</v>
      </c>
    </row>
    <row r="80" spans="1:1">
      <c r="A80" s="359" t="s">
        <v>198</v>
      </c>
    </row>
    <row r="81" spans="1:1">
      <c r="A81" s="359" t="s">
        <v>199</v>
      </c>
    </row>
    <row r="82" spans="1:1">
      <c r="A82" s="359" t="s">
        <v>222</v>
      </c>
    </row>
    <row r="83" spans="1:1">
      <c r="A83" s="359" t="s">
        <v>325</v>
      </c>
    </row>
    <row r="84" spans="1:1">
      <c r="A84" s="359" t="s">
        <v>214</v>
      </c>
    </row>
    <row r="85" spans="1:1">
      <c r="A85" s="359" t="s">
        <v>326</v>
      </c>
    </row>
    <row r="86" spans="1:1">
      <c r="A86" s="359" t="s">
        <v>327</v>
      </c>
    </row>
    <row r="87" spans="1:1">
      <c r="A87" s="359"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heckCyan">
    <tabColor indexed="47"/>
  </sheetPr>
  <dimension ref="A2:A8"/>
  <sheetViews>
    <sheetView showGridLines="0" zoomScaleNormal="100" workbookViewId="0"/>
  </sheetViews>
  <sheetFormatPr defaultRowHeight="12.75"/>
  <cols>
    <col min="1" max="16384" width="9.140625" style="148"/>
  </cols>
  <sheetData>
    <row r="2" spans="1:1">
      <c r="A2" s="362">
        <f>IF('Сведения об изменении'!$E$13="",1,0)</f>
        <v>1</v>
      </c>
    </row>
    <row r="3" spans="1:1">
      <c r="A3" s="362">
        <f>IF(Дифференциация!$E$22="",1,0)</f>
        <v>0</v>
      </c>
    </row>
    <row r="4" spans="1:1">
      <c r="A4" s="362">
        <f>IF(Территории!$E$12="",1,0)</f>
        <v>0</v>
      </c>
    </row>
    <row r="5" spans="1:1">
      <c r="A5" s="362">
        <f>IF('Форма 1.7'!$G$11="",1,0)</f>
        <v>0</v>
      </c>
    </row>
    <row r="6" spans="1:1">
      <c r="A6" s="362">
        <f>IF('Форма 1.7'!$G$12="",1,0)</f>
        <v>0</v>
      </c>
    </row>
    <row r="7" spans="1:1">
      <c r="A7" s="362">
        <f>IF('Форма 1.7'!$G$13="",1,0)</f>
        <v>0</v>
      </c>
    </row>
    <row r="8" spans="1:1">
      <c r="A8" s="362">
        <f>IF('Форма 1.7'!$E$17="",1,0)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Info">
    <tabColor indexed="47"/>
  </sheetPr>
  <dimension ref="A1:K11"/>
  <sheetViews>
    <sheetView showGridLines="0" zoomScaleNormal="100" workbookViewId="0"/>
  </sheetViews>
  <sheetFormatPr defaultRowHeight="11.25"/>
  <cols>
    <col min="1" max="1" width="3.7109375" style="110" customWidth="1"/>
    <col min="2" max="2" width="87.28515625" style="76" customWidth="1"/>
    <col min="3" max="3" width="9.140625" style="110"/>
    <col min="4" max="4" width="109.140625" style="110" customWidth="1"/>
    <col min="5" max="16384" width="9.140625" style="110"/>
  </cols>
  <sheetData>
    <row r="1" spans="1:11" ht="14.25">
      <c r="B1" s="171" t="s">
        <v>153</v>
      </c>
      <c r="C1" s="150"/>
      <c r="D1" s="481"/>
      <c r="E1" s="481"/>
      <c r="F1" s="481"/>
      <c r="G1" s="481"/>
      <c r="H1" s="481"/>
      <c r="I1" s="481"/>
      <c r="J1" s="481"/>
      <c r="K1" s="481"/>
    </row>
    <row r="2" spans="1:11" ht="14.25">
      <c r="A2" s="150">
        <v>1</v>
      </c>
      <c r="B2" s="172" t="s">
        <v>146</v>
      </c>
      <c r="C2" s="150"/>
      <c r="D2" s="481"/>
      <c r="E2" s="481"/>
      <c r="F2" s="481"/>
      <c r="G2" s="481"/>
      <c r="H2" s="481"/>
      <c r="I2" s="481"/>
      <c r="J2" s="481"/>
      <c r="K2" s="481"/>
    </row>
    <row r="3" spans="1:11" ht="22.5">
      <c r="A3" s="150">
        <v>2</v>
      </c>
      <c r="B3" s="172" t="s">
        <v>147</v>
      </c>
      <c r="C3" s="150"/>
      <c r="D3" s="482"/>
      <c r="E3" s="482"/>
      <c r="F3" s="482"/>
      <c r="G3" s="482"/>
      <c r="H3" s="482"/>
      <c r="I3" s="482"/>
      <c r="J3" s="482"/>
      <c r="K3" s="482"/>
    </row>
    <row r="4" spans="1:11" ht="14.25">
      <c r="B4" s="171" t="s">
        <v>154</v>
      </c>
      <c r="C4" s="150"/>
      <c r="D4" s="483"/>
      <c r="E4" s="482"/>
      <c r="F4" s="482"/>
      <c r="G4" s="482"/>
      <c r="H4" s="482"/>
      <c r="I4" s="482"/>
      <c r="J4" s="482"/>
      <c r="K4" s="482"/>
    </row>
    <row r="5" spans="1:11" ht="33.75">
      <c r="A5" s="150">
        <v>1</v>
      </c>
      <c r="B5" s="172" t="s">
        <v>200</v>
      </c>
      <c r="C5" s="150"/>
      <c r="D5" s="480"/>
      <c r="E5" s="480"/>
      <c r="F5" s="480"/>
      <c r="G5" s="480"/>
      <c r="H5" s="480"/>
      <c r="I5" s="480"/>
      <c r="J5" s="480"/>
      <c r="K5" s="480"/>
    </row>
    <row r="6" spans="1:11" ht="22.5">
      <c r="A6" s="150">
        <v>2</v>
      </c>
      <c r="B6" s="172" t="s">
        <v>152</v>
      </c>
    </row>
    <row r="7" spans="1:11" ht="22.5">
      <c r="A7" s="150">
        <v>3</v>
      </c>
      <c r="B7" s="172" t="s">
        <v>338</v>
      </c>
    </row>
    <row r="8" spans="1:11" ht="56.25">
      <c r="A8" s="150">
        <v>4</v>
      </c>
      <c r="B8" s="172" t="s">
        <v>339</v>
      </c>
    </row>
    <row r="9" spans="1:11">
      <c r="B9" s="171" t="s">
        <v>124</v>
      </c>
    </row>
    <row r="10" spans="1:11" ht="22.5">
      <c r="A10" s="150">
        <v>1</v>
      </c>
      <c r="B10" s="172" t="s">
        <v>122</v>
      </c>
    </row>
    <row r="11" spans="1:11">
      <c r="B11" s="76"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SH_et_union_hor">
    <tabColor indexed="47"/>
  </sheetPr>
  <dimension ref="A3:CE60"/>
  <sheetViews>
    <sheetView showGridLines="0" zoomScaleNormal="100" workbookViewId="0"/>
  </sheetViews>
  <sheetFormatPr defaultRowHeight="15"/>
  <cols>
    <col min="1" max="1" width="10.28515625" style="56" customWidth="1"/>
    <col min="2" max="3" width="10" style="56" customWidth="1"/>
    <col min="4" max="4" width="10.140625" style="56" bestFit="1" customWidth="1"/>
    <col min="5" max="5" width="67.7109375" style="56" customWidth="1"/>
    <col min="6" max="6" width="88.7109375" style="56" customWidth="1"/>
    <col min="7" max="7" width="123.85546875" style="56" customWidth="1"/>
    <col min="8" max="9" width="20.7109375" style="56" customWidth="1"/>
    <col min="10" max="10" width="24.28515625" style="56" customWidth="1"/>
    <col min="11" max="11" width="9.140625" style="56"/>
    <col min="12" max="12" width="7.7109375" style="56" customWidth="1"/>
    <col min="13" max="13" width="32.42578125" style="56" customWidth="1"/>
    <col min="14" max="14" width="9.140625" style="56"/>
    <col min="15" max="20" width="9.85546875" style="56" customWidth="1"/>
    <col min="21" max="21" width="9.85546875" style="250" customWidth="1"/>
    <col min="22" max="24" width="9.85546875" style="56" customWidth="1"/>
    <col min="25" max="16384" width="9.140625" style="56"/>
  </cols>
  <sheetData>
    <row r="3" spans="1:83">
      <c r="A3" s="17" t="s">
        <v>117</v>
      </c>
      <c r="B3" s="17"/>
      <c r="C3" s="17"/>
      <c r="D3" s="17"/>
      <c r="E3" s="17"/>
      <c r="F3" s="17"/>
      <c r="G3" s="17"/>
      <c r="H3" s="17"/>
      <c r="I3" s="17"/>
      <c r="J3" s="17"/>
      <c r="K3" s="17"/>
      <c r="L3" s="17"/>
      <c r="M3" s="17"/>
      <c r="N3" s="17"/>
      <c r="O3" s="17"/>
      <c r="P3" s="17"/>
      <c r="Q3" s="17"/>
      <c r="R3" s="17"/>
      <c r="S3" s="17"/>
      <c r="T3" s="17"/>
      <c r="U3" s="249"/>
      <c r="V3" s="17"/>
      <c r="W3" s="17"/>
    </row>
    <row r="5" spans="1:83" ht="15" customHeight="1">
      <c r="D5" s="230"/>
      <c r="E5" s="232"/>
    </row>
    <row r="7" spans="1:83">
      <c r="A7" s="17" t="s">
        <v>242</v>
      </c>
      <c r="B7" s="17"/>
      <c r="C7" s="17"/>
      <c r="D7" s="17"/>
      <c r="E7" s="17"/>
      <c r="F7" s="17"/>
      <c r="G7" s="17"/>
      <c r="H7" s="17"/>
      <c r="I7" s="17"/>
      <c r="J7" s="17"/>
      <c r="K7" s="17"/>
      <c r="L7" s="17"/>
      <c r="M7" s="17"/>
      <c r="N7" s="17"/>
      <c r="O7" s="17"/>
      <c r="P7" s="17"/>
      <c r="Q7" s="17"/>
      <c r="R7" s="17"/>
      <c r="S7" s="17"/>
      <c r="T7" s="17"/>
      <c r="U7" s="249"/>
      <c r="V7" s="17"/>
      <c r="W7" s="17"/>
    </row>
    <row r="9" spans="1:83" s="78" customFormat="1" ht="15" customHeight="1">
      <c r="C9" s="109"/>
      <c r="D9" s="230"/>
      <c r="E9" s="231"/>
      <c r="U9" s="247"/>
    </row>
    <row r="13" spans="1:83">
      <c r="A13" s="17" t="s">
        <v>173</v>
      </c>
      <c r="B13" s="17"/>
      <c r="C13" s="17"/>
      <c r="D13" s="17"/>
      <c r="E13" s="17"/>
      <c r="F13" s="17"/>
      <c r="G13" s="17"/>
      <c r="H13" s="17"/>
      <c r="I13" s="17"/>
      <c r="J13" s="17"/>
      <c r="K13" s="17"/>
      <c r="L13" s="17"/>
      <c r="M13" s="17"/>
      <c r="N13" s="17"/>
      <c r="O13" s="17"/>
      <c r="P13" s="17"/>
      <c r="Q13" s="17"/>
      <c r="R13" s="17"/>
      <c r="S13" s="17"/>
      <c r="T13" s="17"/>
      <c r="U13" s="249"/>
      <c r="V13" s="17"/>
      <c r="W13" s="17"/>
    </row>
    <row r="14" spans="1:83">
      <c r="D14" s="312"/>
      <c r="E14" s="312"/>
      <c r="F14" s="312"/>
      <c r="G14" s="312"/>
      <c r="H14" s="312"/>
      <c r="I14" s="312"/>
      <c r="J14" s="312"/>
      <c r="K14" s="312"/>
      <c r="L14" s="312"/>
    </row>
    <row r="15" spans="1:83" s="66" customFormat="1" ht="15" customHeight="1">
      <c r="A15" s="36"/>
      <c r="B15" s="179" t="s">
        <v>149</v>
      </c>
      <c r="C15" s="484"/>
      <c r="D15" s="415">
        <v>1</v>
      </c>
      <c r="E15" s="485"/>
      <c r="F15" s="313"/>
      <c r="G15" s="258">
        <v>0</v>
      </c>
      <c r="H15" s="314"/>
      <c r="I15" s="175"/>
      <c r="J15" s="315" t="s">
        <v>253</v>
      </c>
      <c r="K15" s="201"/>
      <c r="L15" s="222"/>
      <c r="M15" s="304" t="e">
        <f ca="1">mergeValue(H15)</f>
        <v>#NAME?</v>
      </c>
      <c r="N15" s="295"/>
      <c r="O15" s="295"/>
      <c r="P15" s="304" t="str">
        <f t="array" ref="P15">IF(ISERROR(MATCH(MID(Q15,1,250),MID(note_ter,1,250),0)),"n","y")</f>
        <v>y</v>
      </c>
      <c r="Q15" s="295"/>
      <c r="R15" s="304" t="str">
        <f>K15&amp;"("&amp;L15&amp;")"</f>
        <v>()</v>
      </c>
      <c r="S15" s="179"/>
      <c r="T15" s="179"/>
      <c r="U15" s="239"/>
      <c r="V15" s="179"/>
      <c r="W15" s="179"/>
      <c r="X15" s="179"/>
      <c r="Y15" s="119"/>
      <c r="Z15" s="119"/>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119"/>
      <c r="BW15" s="119"/>
      <c r="BX15" s="119"/>
      <c r="BY15" s="119"/>
      <c r="BZ15" s="119"/>
      <c r="CA15" s="119"/>
      <c r="CB15" s="119"/>
      <c r="CC15" s="119"/>
      <c r="CD15" s="119"/>
      <c r="CE15" s="119"/>
    </row>
    <row r="16" spans="1:83" s="66" customFormat="1" ht="15" customHeight="1">
      <c r="A16" s="36"/>
      <c r="B16" s="36"/>
      <c r="C16" s="484"/>
      <c r="D16" s="415"/>
      <c r="E16" s="485"/>
      <c r="F16" s="175"/>
      <c r="G16" s="185"/>
      <c r="H16" s="201" t="s">
        <v>50</v>
      </c>
      <c r="I16" s="185"/>
      <c r="J16" s="185"/>
      <c r="K16" s="221"/>
      <c r="L16" s="222"/>
      <c r="M16" s="295"/>
      <c r="N16" s="295"/>
      <c r="O16" s="295"/>
      <c r="P16" s="295"/>
      <c r="Q16" s="304"/>
      <c r="R16" s="295"/>
      <c r="S16" s="179"/>
      <c r="T16" s="179"/>
      <c r="U16" s="239"/>
      <c r="V16" s="179"/>
      <c r="W16" s="179"/>
      <c r="X16" s="179"/>
      <c r="Y16" s="119"/>
      <c r="Z16" s="119"/>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119"/>
      <c r="BW16" s="119"/>
      <c r="BX16" s="119"/>
      <c r="BY16" s="119"/>
      <c r="BZ16" s="119"/>
      <c r="CA16" s="119"/>
      <c r="CB16" s="119"/>
      <c r="CC16" s="119"/>
      <c r="CD16" s="119"/>
      <c r="CE16" s="119"/>
    </row>
    <row r="17" spans="1:83">
      <c r="Q17" s="233"/>
    </row>
    <row r="18" spans="1:83">
      <c r="A18" s="17" t="s">
        <v>174</v>
      </c>
      <c r="B18" s="17"/>
      <c r="C18" s="17"/>
      <c r="D18" s="17"/>
      <c r="E18" s="17"/>
      <c r="F18" s="17"/>
      <c r="G18" s="17"/>
      <c r="H18" s="17"/>
      <c r="I18" s="17"/>
      <c r="J18" s="17"/>
      <c r="K18" s="17"/>
      <c r="L18" s="17"/>
      <c r="M18" s="17"/>
      <c r="N18" s="17"/>
      <c r="O18" s="17"/>
      <c r="P18" s="17"/>
      <c r="Q18" s="234"/>
      <c r="R18" s="17"/>
      <c r="S18" s="17"/>
      <c r="T18" s="17"/>
      <c r="U18" s="249"/>
      <c r="V18" s="17"/>
      <c r="W18" s="17"/>
    </row>
    <row r="19" spans="1:83">
      <c r="F19" s="312"/>
      <c r="G19" s="312"/>
      <c r="H19" s="312"/>
      <c r="I19" s="312"/>
      <c r="J19" s="312"/>
      <c r="K19" s="312"/>
      <c r="L19" s="312"/>
      <c r="Q19" s="233"/>
    </row>
    <row r="20" spans="1:83" s="66" customFormat="1" ht="15" customHeight="1">
      <c r="A20" s="36"/>
      <c r="B20" s="179" t="s">
        <v>149</v>
      </c>
      <c r="C20" s="486"/>
      <c r="D20" s="71"/>
      <c r="E20" s="316"/>
      <c r="F20" s="487"/>
      <c r="G20" s="415">
        <v>0</v>
      </c>
      <c r="H20" s="494"/>
      <c r="I20" s="175"/>
      <c r="J20" s="315" t="s">
        <v>253</v>
      </c>
      <c r="K20" s="201"/>
      <c r="L20" s="222"/>
      <c r="M20" s="304" t="e">
        <f ca="1">mergeValue(H20)</f>
        <v>#NAME?</v>
      </c>
      <c r="N20" s="295"/>
      <c r="O20" s="295"/>
      <c r="P20" s="295"/>
      <c r="Q20" s="295"/>
      <c r="R20" s="304" t="str">
        <f>K20&amp;"("&amp;L20&amp;")"</f>
        <v>()</v>
      </c>
      <c r="S20" s="179"/>
      <c r="T20" s="179"/>
      <c r="U20" s="239"/>
      <c r="V20" s="179"/>
      <c r="W20" s="179"/>
      <c r="X20" s="179"/>
      <c r="Y20" s="119"/>
      <c r="Z20" s="119"/>
      <c r="AA20" s="251"/>
      <c r="AB20" s="251"/>
      <c r="AC20" s="251"/>
      <c r="AD20" s="251"/>
      <c r="AE20" s="251"/>
      <c r="AF20" s="251"/>
      <c r="AG20" s="251"/>
      <c r="AH20" s="251"/>
      <c r="AI20" s="251"/>
      <c r="AJ20" s="251"/>
      <c r="AK20" s="251"/>
      <c r="AL20" s="251"/>
      <c r="AM20" s="251"/>
      <c r="AN20" s="251"/>
      <c r="AO20" s="251"/>
      <c r="AP20" s="251"/>
      <c r="AQ20" s="251"/>
      <c r="AR20" s="251"/>
      <c r="AS20" s="251"/>
      <c r="AT20" s="251"/>
      <c r="AU20" s="251"/>
      <c r="AV20" s="251"/>
      <c r="AW20" s="251"/>
      <c r="AX20" s="251"/>
      <c r="AY20" s="251"/>
      <c r="AZ20" s="251"/>
      <c r="BA20" s="251"/>
      <c r="BB20" s="251"/>
      <c r="BC20" s="251"/>
      <c r="BD20" s="251"/>
      <c r="BE20" s="251"/>
      <c r="BF20" s="251"/>
      <c r="BG20" s="251"/>
      <c r="BH20" s="251"/>
      <c r="BI20" s="251"/>
      <c r="BJ20" s="251"/>
      <c r="BK20" s="251"/>
      <c r="BL20" s="251"/>
      <c r="BM20" s="251"/>
      <c r="BN20" s="251"/>
      <c r="BO20" s="251"/>
      <c r="BP20" s="251"/>
      <c r="BQ20" s="251"/>
      <c r="BR20" s="251"/>
      <c r="BS20" s="251"/>
      <c r="BT20" s="251"/>
      <c r="BU20" s="251"/>
      <c r="BV20" s="119"/>
      <c r="BW20" s="119"/>
      <c r="BX20" s="119"/>
      <c r="BY20" s="119"/>
      <c r="BZ20" s="119"/>
      <c r="CA20" s="119"/>
      <c r="CB20" s="119"/>
      <c r="CC20" s="119"/>
      <c r="CD20" s="119"/>
      <c r="CE20" s="119"/>
    </row>
    <row r="21" spans="1:83" s="66" customFormat="1" ht="15" customHeight="1">
      <c r="A21" s="36"/>
      <c r="B21" s="36"/>
      <c r="C21" s="486"/>
      <c r="D21" s="71"/>
      <c r="E21" s="316"/>
      <c r="F21" s="487"/>
      <c r="G21" s="415"/>
      <c r="H21" s="494"/>
      <c r="I21" s="185"/>
      <c r="J21" s="185"/>
      <c r="K21" s="201" t="s">
        <v>49</v>
      </c>
      <c r="L21" s="222"/>
      <c r="M21" s="295"/>
      <c r="N21" s="295"/>
      <c r="O21" s="295"/>
      <c r="P21" s="295"/>
      <c r="Q21" s="304"/>
      <c r="R21" s="295"/>
      <c r="S21" s="179"/>
      <c r="T21" s="179"/>
      <c r="U21" s="239"/>
      <c r="V21" s="179"/>
      <c r="W21" s="179"/>
      <c r="X21" s="179"/>
      <c r="Y21" s="119"/>
      <c r="Z21" s="119"/>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1"/>
      <c r="AY21" s="251"/>
      <c r="AZ21" s="251"/>
      <c r="BA21" s="251"/>
      <c r="BB21" s="251"/>
      <c r="BC21" s="251"/>
      <c r="BD21" s="251"/>
      <c r="BE21" s="251"/>
      <c r="BF21" s="251"/>
      <c r="BG21" s="251"/>
      <c r="BH21" s="251"/>
      <c r="BI21" s="251"/>
      <c r="BJ21" s="251"/>
      <c r="BK21" s="251"/>
      <c r="BL21" s="251"/>
      <c r="BM21" s="251"/>
      <c r="BN21" s="251"/>
      <c r="BO21" s="251"/>
      <c r="BP21" s="251"/>
      <c r="BQ21" s="251"/>
      <c r="BR21" s="251"/>
      <c r="BS21" s="251"/>
      <c r="BT21" s="251"/>
      <c r="BU21" s="251"/>
      <c r="BV21" s="119"/>
      <c r="BW21" s="119"/>
      <c r="BX21" s="119"/>
      <c r="BY21" s="119"/>
      <c r="BZ21" s="119"/>
      <c r="CA21" s="119"/>
      <c r="CB21" s="119"/>
      <c r="CC21" s="119"/>
      <c r="CD21" s="119"/>
      <c r="CE21" s="119"/>
    </row>
    <row r="22" spans="1:83">
      <c r="Q22" s="233"/>
    </row>
    <row r="23" spans="1:83">
      <c r="A23" s="17" t="s">
        <v>175</v>
      </c>
      <c r="B23" s="17"/>
      <c r="C23" s="17"/>
      <c r="D23" s="17"/>
      <c r="E23" s="17"/>
      <c r="F23" s="17"/>
      <c r="G23" s="17"/>
      <c r="H23" s="17"/>
      <c r="I23" s="17"/>
      <c r="J23" s="17"/>
      <c r="K23" s="17"/>
      <c r="L23" s="17"/>
      <c r="M23" s="17"/>
      <c r="N23" s="17"/>
      <c r="O23" s="17"/>
      <c r="P23" s="17"/>
      <c r="Q23" s="234"/>
      <c r="R23" s="17"/>
      <c r="S23" s="17"/>
      <c r="T23" s="17"/>
      <c r="U23" s="249"/>
      <c r="V23" s="17"/>
      <c r="W23" s="17"/>
    </row>
    <row r="24" spans="1:83">
      <c r="Q24" s="233"/>
    </row>
    <row r="25" spans="1:83" s="66" customFormat="1" ht="15" customHeight="1">
      <c r="A25" s="36"/>
      <c r="B25" s="179" t="s">
        <v>149</v>
      </c>
      <c r="C25" s="317"/>
      <c r="D25" s="56"/>
      <c r="E25" s="257"/>
      <c r="F25" s="56"/>
      <c r="G25" s="56"/>
      <c r="H25" s="56"/>
      <c r="I25" s="259"/>
      <c r="J25" s="258">
        <v>0</v>
      </c>
      <c r="K25" s="318"/>
      <c r="L25" s="180"/>
      <c r="M25" s="304" t="e">
        <f ca="1">mergeValue(H25)</f>
        <v>#NAME?</v>
      </c>
      <c r="N25" s="295"/>
      <c r="O25" s="295"/>
      <c r="P25" s="295"/>
      <c r="Q25" s="295"/>
      <c r="R25" s="304" t="str">
        <f>K25&amp;" ("&amp;L25&amp;")"</f>
        <v xml:space="preserve"> ()</v>
      </c>
      <c r="S25" s="179"/>
      <c r="T25" s="179"/>
      <c r="U25" s="239"/>
      <c r="V25" s="179"/>
      <c r="W25" s="179"/>
      <c r="X25" s="179"/>
      <c r="Y25" s="119"/>
      <c r="Z25" s="119"/>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1"/>
      <c r="AY25" s="251"/>
      <c r="AZ25" s="251"/>
      <c r="BA25" s="251"/>
      <c r="BB25" s="251"/>
      <c r="BC25" s="251"/>
      <c r="BD25" s="251"/>
      <c r="BE25" s="251"/>
      <c r="BF25" s="251"/>
      <c r="BG25" s="251"/>
      <c r="BH25" s="251"/>
      <c r="BI25" s="251"/>
      <c r="BJ25" s="251"/>
      <c r="BK25" s="251"/>
      <c r="BL25" s="251"/>
      <c r="BM25" s="251"/>
      <c r="BN25" s="251"/>
      <c r="BO25" s="251"/>
      <c r="BP25" s="251"/>
      <c r="BQ25" s="251"/>
      <c r="BR25" s="251"/>
      <c r="BS25" s="251"/>
      <c r="BT25" s="251"/>
      <c r="BU25" s="251"/>
      <c r="BV25" s="119"/>
      <c r="BW25" s="119"/>
      <c r="BX25" s="119"/>
      <c r="BY25" s="119"/>
      <c r="BZ25" s="119"/>
      <c r="CA25" s="119"/>
      <c r="CB25" s="119"/>
      <c r="CC25" s="119"/>
      <c r="CD25" s="119"/>
      <c r="CE25" s="119"/>
    </row>
    <row r="26" spans="1:83" customFormat="1" ht="17.100000000000001" customHeight="1"/>
    <row r="27" spans="1:83">
      <c r="A27" s="17" t="s">
        <v>155</v>
      </c>
      <c r="B27" s="17"/>
      <c r="C27" s="17"/>
      <c r="D27" s="17"/>
      <c r="E27" s="17"/>
      <c r="F27" s="17"/>
      <c r="G27" s="17"/>
      <c r="H27" s="17"/>
      <c r="I27" s="17"/>
      <c r="J27" s="17"/>
      <c r="K27" s="17"/>
      <c r="L27" s="17"/>
      <c r="M27" s="17"/>
      <c r="N27" s="17"/>
      <c r="O27" s="17"/>
      <c r="P27" s="17"/>
      <c r="Q27" s="17"/>
      <c r="R27" s="17"/>
      <c r="S27" s="17"/>
      <c r="T27" s="17"/>
      <c r="U27" s="249"/>
      <c r="V27" s="17"/>
      <c r="W27" s="17"/>
    </row>
    <row r="29" spans="1:83" s="168" customFormat="1" ht="15" customHeight="1">
      <c r="A29" s="56"/>
      <c r="B29" s="56"/>
      <c r="C29" s="71"/>
      <c r="D29" s="443" t="s">
        <v>26</v>
      </c>
      <c r="E29" s="433"/>
      <c r="F29" s="433" t="s">
        <v>19</v>
      </c>
      <c r="G29" s="444"/>
      <c r="H29" s="415">
        <v>1</v>
      </c>
      <c r="I29" s="492"/>
      <c r="J29" s="433" t="s">
        <v>19</v>
      </c>
      <c r="K29" s="189"/>
      <c r="L29" s="184" t="s">
        <v>26</v>
      </c>
      <c r="M29" s="205"/>
      <c r="N29" s="162"/>
      <c r="O29" s="162"/>
      <c r="P29" s="162"/>
      <c r="Q29" s="162"/>
      <c r="R29" s="162"/>
      <c r="S29" s="162"/>
      <c r="T29" s="162"/>
      <c r="U29" s="244"/>
      <c r="V29" s="162"/>
      <c r="W29" s="162"/>
      <c r="X29" s="182"/>
      <c r="Y29" s="182" t="s">
        <v>145</v>
      </c>
      <c r="Z29" s="182">
        <v>1705000</v>
      </c>
      <c r="AA29" s="182"/>
      <c r="AB29" s="182"/>
      <c r="AC29" s="182"/>
      <c r="AD29" s="182"/>
      <c r="AE29" s="182"/>
      <c r="AF29" s="182"/>
      <c r="AG29" s="182"/>
      <c r="AH29" s="182"/>
      <c r="AI29" s="182"/>
      <c r="AJ29" s="182"/>
      <c r="AK29" s="182"/>
      <c r="AL29" s="182"/>
    </row>
    <row r="30" spans="1:83" s="168" customFormat="1" ht="15" customHeight="1">
      <c r="A30" s="56"/>
      <c r="B30" s="56"/>
      <c r="C30" s="71"/>
      <c r="D30" s="443"/>
      <c r="E30" s="433"/>
      <c r="F30" s="433"/>
      <c r="G30" s="445"/>
      <c r="H30" s="415"/>
      <c r="I30" s="493"/>
      <c r="J30" s="433"/>
      <c r="K30" s="175"/>
      <c r="L30" s="185"/>
      <c r="M30" s="204" t="s">
        <v>335</v>
      </c>
      <c r="N30" s="162"/>
      <c r="O30" s="162"/>
      <c r="P30" s="162"/>
      <c r="Q30" s="162"/>
      <c r="R30" s="162"/>
      <c r="S30" s="162"/>
      <c r="T30" s="162"/>
      <c r="U30" s="244"/>
      <c r="V30" s="162"/>
      <c r="W30" s="162"/>
      <c r="X30" s="182"/>
      <c r="Y30" s="182"/>
      <c r="Z30" s="182"/>
      <c r="AA30" s="182"/>
      <c r="AB30" s="182"/>
      <c r="AC30" s="182"/>
      <c r="AD30" s="182"/>
      <c r="AE30" s="182"/>
      <c r="AF30" s="182"/>
      <c r="AG30" s="182"/>
      <c r="AH30" s="182"/>
      <c r="AI30" s="182"/>
      <c r="AJ30" s="182"/>
      <c r="AK30" s="182"/>
      <c r="AL30" s="182"/>
    </row>
    <row r="31" spans="1:83" s="168" customFormat="1" ht="15" customHeight="1">
      <c r="A31" s="56"/>
      <c r="B31" s="56"/>
      <c r="C31" s="71"/>
      <c r="D31" s="443"/>
      <c r="E31" s="433"/>
      <c r="F31" s="433"/>
      <c r="G31" s="175"/>
      <c r="H31" s="185"/>
      <c r="I31" s="181" t="s">
        <v>203</v>
      </c>
      <c r="J31" s="185"/>
      <c r="K31" s="185"/>
      <c r="L31" s="185"/>
      <c r="M31" s="186"/>
      <c r="N31" s="162"/>
      <c r="O31" s="162"/>
      <c r="P31" s="162"/>
      <c r="Q31" s="162"/>
      <c r="R31" s="162"/>
      <c r="S31" s="162"/>
      <c r="T31" s="162"/>
      <c r="U31" s="244"/>
      <c r="V31" s="162"/>
      <c r="W31" s="162"/>
      <c r="X31" s="182"/>
      <c r="Y31" s="182"/>
      <c r="Z31" s="182"/>
      <c r="AA31" s="182"/>
      <c r="AB31" s="182"/>
      <c r="AC31" s="182"/>
      <c r="AD31" s="182"/>
      <c r="AE31" s="182"/>
      <c r="AF31" s="182"/>
      <c r="AG31" s="182"/>
      <c r="AH31" s="182"/>
      <c r="AI31" s="182"/>
      <c r="AJ31" s="182"/>
      <c r="AK31" s="182"/>
      <c r="AL31" s="182"/>
    </row>
    <row r="33" spans="1:38">
      <c r="A33" s="17" t="s">
        <v>168</v>
      </c>
      <c r="B33" s="17"/>
      <c r="C33" s="17"/>
      <c r="D33" s="17"/>
      <c r="E33" s="17"/>
      <c r="F33" s="17"/>
      <c r="G33" s="17"/>
      <c r="H33" s="17"/>
      <c r="I33" s="17"/>
      <c r="J33" s="17"/>
      <c r="K33" s="17"/>
      <c r="L33" s="17"/>
      <c r="M33" s="17"/>
      <c r="N33" s="17"/>
      <c r="O33" s="17"/>
      <c r="P33" s="17"/>
      <c r="Q33" s="17"/>
      <c r="R33" s="17"/>
      <c r="S33" s="17"/>
      <c r="T33" s="17"/>
      <c r="U33" s="249"/>
      <c r="V33" s="17"/>
      <c r="W33" s="17"/>
    </row>
    <row r="35" spans="1:38" s="168" customFormat="1" ht="15" customHeight="1">
      <c r="A35" s="56"/>
      <c r="B35" s="56"/>
      <c r="C35" s="71"/>
      <c r="D35" s="56"/>
      <c r="E35" s="56"/>
      <c r="F35" s="56"/>
      <c r="G35" s="488"/>
      <c r="H35" s="415">
        <v>1</v>
      </c>
      <c r="I35" s="490"/>
      <c r="J35" s="433" t="s">
        <v>19</v>
      </c>
      <c r="K35" s="189"/>
      <c r="L35" s="184" t="s">
        <v>26</v>
      </c>
      <c r="M35" s="205"/>
      <c r="N35" s="162"/>
      <c r="O35" s="162"/>
      <c r="P35" s="162"/>
      <c r="Q35" s="162"/>
      <c r="R35" s="162"/>
      <c r="S35" s="162"/>
      <c r="T35" s="162"/>
      <c r="U35" s="244"/>
      <c r="V35" s="162"/>
      <c r="W35" s="162"/>
      <c r="X35" s="182"/>
      <c r="Y35" s="182" t="s">
        <v>145</v>
      </c>
      <c r="Z35" s="182">
        <v>1705000</v>
      </c>
      <c r="AA35" s="182"/>
      <c r="AB35" s="182"/>
      <c r="AC35" s="182"/>
      <c r="AD35" s="182"/>
      <c r="AE35" s="182"/>
      <c r="AF35" s="182"/>
      <c r="AG35" s="182"/>
      <c r="AH35" s="182"/>
      <c r="AI35" s="182"/>
      <c r="AJ35" s="182"/>
      <c r="AK35" s="182"/>
      <c r="AL35" s="182"/>
    </row>
    <row r="36" spans="1:38" s="168" customFormat="1" ht="15" customHeight="1">
      <c r="A36" s="56"/>
      <c r="B36" s="56"/>
      <c r="C36" s="71"/>
      <c r="D36" s="56"/>
      <c r="E36" s="56"/>
      <c r="F36" s="56"/>
      <c r="G36" s="489"/>
      <c r="H36" s="415"/>
      <c r="I36" s="491"/>
      <c r="J36" s="433"/>
      <c r="K36" s="175"/>
      <c r="L36" s="185"/>
      <c r="M36" s="204" t="s">
        <v>335</v>
      </c>
      <c r="N36" s="162"/>
      <c r="O36" s="162"/>
      <c r="P36" s="162"/>
      <c r="Q36" s="162"/>
      <c r="R36" s="162"/>
      <c r="S36" s="162"/>
      <c r="T36" s="162"/>
      <c r="U36" s="244"/>
      <c r="V36" s="162"/>
      <c r="W36" s="162"/>
      <c r="X36" s="182"/>
      <c r="Y36" s="182"/>
      <c r="Z36" s="182"/>
      <c r="AA36" s="182"/>
      <c r="AB36" s="182"/>
      <c r="AC36" s="182"/>
      <c r="AD36" s="182"/>
      <c r="AE36" s="182"/>
      <c r="AF36" s="182"/>
      <c r="AG36" s="182"/>
      <c r="AH36" s="182"/>
      <c r="AI36" s="182"/>
      <c r="AJ36" s="182"/>
      <c r="AK36" s="182"/>
      <c r="AL36" s="182"/>
    </row>
    <row r="37" spans="1:38">
      <c r="K37" s="185"/>
      <c r="L37" s="185"/>
      <c r="M37" s="186"/>
    </row>
    <row r="38" spans="1:38">
      <c r="A38" s="17" t="s">
        <v>169</v>
      </c>
      <c r="B38" s="17"/>
      <c r="C38" s="17"/>
      <c r="D38" s="17"/>
      <c r="E38" s="17"/>
      <c r="F38" s="17"/>
      <c r="G38" s="17"/>
      <c r="H38" s="17"/>
      <c r="I38" s="17"/>
      <c r="J38" s="17"/>
      <c r="K38" s="17"/>
      <c r="L38" s="17"/>
      <c r="M38" s="17"/>
      <c r="N38" s="17"/>
      <c r="O38" s="17"/>
      <c r="P38" s="17"/>
      <c r="Q38" s="17"/>
      <c r="R38" s="17"/>
      <c r="S38" s="17"/>
      <c r="T38" s="17"/>
      <c r="U38" s="249"/>
      <c r="V38" s="17"/>
      <c r="W38" s="17"/>
    </row>
    <row r="40" spans="1:38" s="168" customFormat="1" ht="15" customHeight="1">
      <c r="A40" s="56"/>
      <c r="B40" s="56"/>
      <c r="C40" s="71"/>
      <c r="D40" s="56"/>
      <c r="E40" s="56"/>
      <c r="F40" s="56"/>
      <c r="G40" s="56"/>
      <c r="H40" s="56"/>
      <c r="I40" s="56"/>
      <c r="J40" s="56"/>
      <c r="K40" s="188"/>
      <c r="L40" s="184" t="s">
        <v>26</v>
      </c>
      <c r="M40" s="206"/>
      <c r="N40" s="229"/>
      <c r="O40" s="162"/>
      <c r="P40" s="162"/>
      <c r="Q40" s="162"/>
      <c r="R40" s="162"/>
      <c r="S40" s="162"/>
      <c r="T40" s="162"/>
      <c r="U40" s="244"/>
      <c r="V40" s="162"/>
      <c r="W40" s="162"/>
      <c r="X40" s="182"/>
      <c r="Y40" s="182" t="s">
        <v>145</v>
      </c>
      <c r="Z40" s="182">
        <v>1705000</v>
      </c>
      <c r="AA40" s="182"/>
      <c r="AB40" s="182"/>
      <c r="AC40" s="182"/>
      <c r="AD40" s="182"/>
      <c r="AE40" s="182"/>
      <c r="AF40" s="182"/>
      <c r="AG40" s="182"/>
      <c r="AH40" s="182"/>
      <c r="AI40" s="182"/>
      <c r="AJ40" s="182"/>
      <c r="AK40" s="182"/>
      <c r="AL40" s="182"/>
    </row>
    <row r="43" spans="1:38" s="17" customFormat="1" ht="17.100000000000001" customHeight="1">
      <c r="A43" s="17" t="s">
        <v>123</v>
      </c>
    </row>
    <row r="44" spans="1:38" customFormat="1" ht="17.100000000000001" customHeight="1"/>
    <row r="45" spans="1:38" s="149" customFormat="1" ht="14.25">
      <c r="A45" s="282" t="s">
        <v>1</v>
      </c>
      <c r="B45" s="268" t="s">
        <v>144</v>
      </c>
      <c r="C45" s="269"/>
      <c r="D45" s="270"/>
      <c r="E45" s="271"/>
      <c r="F45" s="272"/>
      <c r="G45" s="272"/>
      <c r="H45" s="272"/>
      <c r="I45" s="273"/>
      <c r="J45" s="274"/>
      <c r="K45" s="283"/>
      <c r="M45" s="275" t="str">
        <f>IF(ISERROR(INDEX(kind_of_nameforms,MATCH(E45,kind_of_forms,0),1)),"",INDEX(kind_of_nameforms,MATCH(E45,kind_of_forms,0),1))</f>
        <v/>
      </c>
      <c r="N45" s="294"/>
    </row>
    <row r="46" spans="1:38" customFormat="1" ht="17.100000000000001" customHeight="1"/>
    <row r="47" spans="1:38" s="17" customFormat="1" ht="17.100000000000001" customHeight="1">
      <c r="A47" s="17" t="s">
        <v>276</v>
      </c>
      <c r="B47" s="17" t="s">
        <v>277</v>
      </c>
      <c r="C47" s="17" t="s">
        <v>278</v>
      </c>
      <c r="D47" s="17" t="s">
        <v>279</v>
      </c>
    </row>
    <row r="48" spans="1:38" ht="17.100000000000001" customHeight="1">
      <c r="U48" s="56"/>
    </row>
    <row r="49" spans="1:21" s="352" customFormat="1">
      <c r="D49" s="353"/>
      <c r="E49" s="312"/>
      <c r="F49" s="312"/>
      <c r="G49" s="312"/>
      <c r="U49" s="245"/>
    </row>
    <row r="50" spans="1:21">
      <c r="C50" s="119"/>
      <c r="D50" s="462" t="s">
        <v>244</v>
      </c>
      <c r="E50" s="463"/>
      <c r="F50" s="463"/>
      <c r="G50" s="464"/>
    </row>
    <row r="51" spans="1:21" s="18" customFormat="1" ht="11.25" customHeight="1">
      <c r="A51" s="32"/>
      <c r="C51" s="37"/>
      <c r="D51" s="465" t="s">
        <v>233</v>
      </c>
      <c r="E51" s="465"/>
      <c r="F51" s="465"/>
      <c r="G51" s="466" t="s">
        <v>234</v>
      </c>
      <c r="H51" s="179"/>
      <c r="R51" s="238"/>
    </row>
    <row r="52" spans="1:21" s="18" customFormat="1" ht="11.25" customHeight="1">
      <c r="A52" s="32"/>
      <c r="C52" s="37"/>
      <c r="D52" s="329" t="s">
        <v>25</v>
      </c>
      <c r="E52" s="330" t="s">
        <v>257</v>
      </c>
      <c r="F52" s="331" t="s">
        <v>223</v>
      </c>
      <c r="G52" s="467"/>
      <c r="H52" s="179"/>
      <c r="R52" s="238"/>
    </row>
    <row r="53" spans="1:21" s="18" customFormat="1" ht="12" customHeight="1">
      <c r="A53" s="32"/>
      <c r="C53" s="37"/>
      <c r="D53" s="348" t="s">
        <v>26</v>
      </c>
      <c r="E53" s="332">
        <v>2</v>
      </c>
      <c r="F53" s="333">
        <v>3</v>
      </c>
      <c r="G53" s="334">
        <v>4</v>
      </c>
      <c r="H53" s="179"/>
      <c r="R53" s="238"/>
    </row>
    <row r="54" spans="1:21" s="18" customFormat="1">
      <c r="A54" s="32"/>
      <c r="C54" s="37"/>
      <c r="D54" s="326">
        <v>1</v>
      </c>
      <c r="E54" s="336" t="s">
        <v>259</v>
      </c>
      <c r="F54" s="363" t="str">
        <f>IF(form_up_date="","",form_up_date)</f>
        <v>26.10.2020</v>
      </c>
      <c r="G54" s="365" t="s">
        <v>260</v>
      </c>
      <c r="H54" s="179"/>
      <c r="R54" s="238"/>
    </row>
    <row r="55" spans="1:21" s="18" customFormat="1" ht="45">
      <c r="A55" s="32"/>
      <c r="C55" s="37"/>
      <c r="D55" s="326" t="s">
        <v>271</v>
      </c>
      <c r="E55" s="336" t="s">
        <v>261</v>
      </c>
      <c r="F55" s="363"/>
      <c r="G55" s="337" t="s">
        <v>333</v>
      </c>
      <c r="H55" s="179"/>
      <c r="R55" s="238"/>
    </row>
    <row r="56" spans="1:21" s="18" customFormat="1">
      <c r="A56" s="32"/>
      <c r="C56" s="37"/>
      <c r="D56" s="326" t="s">
        <v>272</v>
      </c>
      <c r="E56" s="336" t="s">
        <v>262</v>
      </c>
      <c r="F56" s="363"/>
      <c r="G56" s="365" t="s">
        <v>263</v>
      </c>
      <c r="H56" s="179"/>
      <c r="R56" s="238"/>
    </row>
    <row r="57" spans="1:21" s="18" customFormat="1">
      <c r="A57" s="32"/>
      <c r="C57" s="37"/>
      <c r="D57" s="326" t="s">
        <v>273</v>
      </c>
      <c r="E57" s="336" t="s">
        <v>264</v>
      </c>
      <c r="F57" s="364" t="s">
        <v>265</v>
      </c>
      <c r="G57" s="337"/>
      <c r="H57" s="179"/>
      <c r="R57" s="238"/>
    </row>
    <row r="58" spans="1:21" s="18" customFormat="1">
      <c r="A58" s="32"/>
      <c r="C58" s="37"/>
      <c r="D58" s="335" t="str">
        <f>D57&amp;".1"</f>
        <v>4.1.1</v>
      </c>
      <c r="E58" s="338" t="s">
        <v>3</v>
      </c>
      <c r="F58" s="363" t="str">
        <f>IF(region_name="","",region_name)</f>
        <v>Ростовская область</v>
      </c>
      <c r="G58" s="365" t="s">
        <v>266</v>
      </c>
      <c r="H58" s="179"/>
      <c r="R58" s="238"/>
    </row>
    <row r="59" spans="1:21" s="18" customFormat="1" ht="22.5">
      <c r="A59" s="32"/>
      <c r="C59" s="37"/>
      <c r="D59" s="326" t="s">
        <v>274</v>
      </c>
      <c r="E59" s="339" t="s">
        <v>267</v>
      </c>
      <c r="F59" s="363"/>
      <c r="G59" s="367" t="s">
        <v>268</v>
      </c>
      <c r="H59" s="179"/>
      <c r="R59" s="238"/>
    </row>
    <row r="60" spans="1:21" s="18" customFormat="1" ht="56.25">
      <c r="A60" s="32"/>
      <c r="C60" s="37"/>
      <c r="D60" s="326" t="s">
        <v>275</v>
      </c>
      <c r="E60" s="340" t="s">
        <v>269</v>
      </c>
      <c r="F60" s="363"/>
      <c r="G60" s="347" t="s">
        <v>332</v>
      </c>
      <c r="H60" s="179"/>
      <c r="R60" s="238"/>
    </row>
  </sheetData>
  <dataConsolidate/>
  <mergeCells count="21">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et_union_vert">
    <tabColor indexed="47"/>
  </sheetPr>
  <dimension ref="A1"/>
  <sheetViews>
    <sheetView showGridLines="0" zoomScaleNormal="100" workbookViewId="0"/>
  </sheetViews>
  <sheetFormatPr defaultRowHeight="11.25"/>
  <cols>
    <col min="1" max="16384" width="9.140625" style="56"/>
  </cols>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Instruction"/>
  <dimension ref="A1:AG94"/>
  <sheetViews>
    <sheetView showGridLines="0" zoomScaleNormal="100" workbookViewId="0"/>
  </sheetViews>
  <sheetFormatPr defaultRowHeight="11.25"/>
  <cols>
    <col min="1" max="1" width="3.28515625" style="56" customWidth="1"/>
    <col min="2" max="2" width="8.7109375" style="56" customWidth="1"/>
    <col min="3" max="3" width="22.28515625" style="56" customWidth="1"/>
    <col min="4" max="4" width="4.28515625" style="56" customWidth="1"/>
    <col min="5" max="6" width="4.42578125" style="56" customWidth="1"/>
    <col min="7" max="7" width="4.5703125" style="56" customWidth="1"/>
    <col min="8" max="25" width="4.42578125" style="56" customWidth="1"/>
    <col min="26" max="33" width="9.140625" style="119"/>
    <col min="34" max="16384" width="9.140625" style="56"/>
  </cols>
  <sheetData>
    <row r="1" spans="1:27" ht="10.5" customHeight="1">
      <c r="AA1" s="119" t="s">
        <v>68</v>
      </c>
    </row>
    <row r="2" spans="1:27" ht="16.5" customHeight="1">
      <c r="B2" s="387" t="e">
        <f ca="1">"Код шаблона: " &amp; GetCode()</f>
        <v>#NAME?</v>
      </c>
      <c r="C2" s="387"/>
      <c r="D2" s="387"/>
      <c r="E2" s="387"/>
      <c r="F2" s="387"/>
      <c r="G2" s="387"/>
      <c r="V2" s="110"/>
    </row>
    <row r="3" spans="1:27" ht="18" customHeight="1">
      <c r="B3" s="388" t="e">
        <f ca="1">"Версия " &amp; Getversion()</f>
        <v>#NAME?</v>
      </c>
      <c r="C3" s="388"/>
      <c r="H3" s="110"/>
      <c r="I3" s="110"/>
      <c r="J3" s="110"/>
      <c r="K3" s="110"/>
      <c r="L3" s="110"/>
      <c r="M3" s="110"/>
      <c r="N3" s="110"/>
      <c r="O3" s="110"/>
      <c r="P3" s="110"/>
      <c r="Q3" s="110"/>
      <c r="R3" s="110"/>
      <c r="V3" s="110"/>
      <c r="W3" s="110"/>
      <c r="X3" s="110"/>
      <c r="Y3" s="110"/>
    </row>
    <row r="4" spans="1:27" ht="6" customHeight="1">
      <c r="D4" s="110"/>
      <c r="E4" s="110"/>
      <c r="F4" s="110"/>
      <c r="G4" s="110"/>
      <c r="H4" s="110"/>
      <c r="I4" s="110"/>
      <c r="J4" s="110"/>
      <c r="K4" s="110"/>
      <c r="L4" s="110"/>
      <c r="M4" s="110"/>
      <c r="N4" s="110"/>
      <c r="O4" s="110"/>
      <c r="P4" s="110"/>
      <c r="Q4" s="110"/>
      <c r="R4" s="110"/>
      <c r="S4" s="110"/>
      <c r="T4" s="110"/>
      <c r="U4" s="110"/>
      <c r="V4" s="110"/>
      <c r="W4" s="110"/>
      <c r="X4" s="110"/>
      <c r="Y4" s="110"/>
    </row>
    <row r="5" spans="1:27" ht="32.25" customHeight="1">
      <c r="B5" s="38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390"/>
      <c r="D5" s="390"/>
      <c r="E5" s="390"/>
      <c r="F5" s="390"/>
      <c r="G5" s="390"/>
      <c r="H5" s="390"/>
      <c r="I5" s="390"/>
      <c r="J5" s="390"/>
      <c r="K5" s="390"/>
      <c r="L5" s="390"/>
      <c r="M5" s="390"/>
      <c r="N5" s="390"/>
      <c r="O5" s="390"/>
      <c r="P5" s="390"/>
      <c r="Q5" s="390"/>
      <c r="R5" s="390"/>
      <c r="S5" s="390"/>
      <c r="T5" s="390"/>
      <c r="U5" s="390"/>
      <c r="V5" s="390"/>
      <c r="W5" s="390"/>
      <c r="X5" s="390"/>
      <c r="Y5" s="391"/>
    </row>
    <row r="6" spans="1:27" ht="9.75" customHeight="1">
      <c r="A6" s="110"/>
      <c r="B6" s="120"/>
      <c r="C6" s="121"/>
      <c r="D6" s="122"/>
      <c r="E6" s="122"/>
      <c r="F6" s="122"/>
      <c r="G6" s="122"/>
      <c r="H6" s="122"/>
      <c r="I6" s="122"/>
      <c r="J6" s="122"/>
      <c r="K6" s="122"/>
      <c r="L6" s="122"/>
      <c r="M6" s="122"/>
      <c r="N6" s="122"/>
      <c r="O6" s="122"/>
      <c r="P6" s="122"/>
      <c r="Q6" s="122"/>
      <c r="R6" s="122"/>
      <c r="S6" s="122"/>
      <c r="T6" s="122"/>
      <c r="U6" s="122"/>
      <c r="V6" s="122"/>
      <c r="W6" s="122"/>
      <c r="X6" s="122"/>
      <c r="Y6" s="113"/>
    </row>
    <row r="7" spans="1:27" ht="15" customHeight="1">
      <c r="A7" s="110"/>
      <c r="B7" s="123"/>
      <c r="C7" s="124"/>
      <c r="D7" s="125"/>
      <c r="E7" s="383" t="s">
        <v>224</v>
      </c>
      <c r="F7" s="383"/>
      <c r="G7" s="383"/>
      <c r="H7" s="383"/>
      <c r="I7" s="383"/>
      <c r="J7" s="383"/>
      <c r="K7" s="383"/>
      <c r="L7" s="383"/>
      <c r="M7" s="383"/>
      <c r="N7" s="383"/>
      <c r="O7" s="383"/>
      <c r="P7" s="383"/>
      <c r="Q7" s="383"/>
      <c r="R7" s="383"/>
      <c r="S7" s="383"/>
      <c r="T7" s="383"/>
      <c r="U7" s="383"/>
      <c r="V7" s="383"/>
      <c r="W7" s="383"/>
      <c r="X7" s="383"/>
      <c r="Y7" s="114"/>
    </row>
    <row r="8" spans="1:27" ht="15" customHeight="1">
      <c r="A8" s="110"/>
      <c r="B8" s="123"/>
      <c r="C8" s="124"/>
      <c r="D8" s="125"/>
      <c r="E8" s="383"/>
      <c r="F8" s="383"/>
      <c r="G8" s="383"/>
      <c r="H8" s="383"/>
      <c r="I8" s="383"/>
      <c r="J8" s="383"/>
      <c r="K8" s="383"/>
      <c r="L8" s="383"/>
      <c r="M8" s="383"/>
      <c r="N8" s="383"/>
      <c r="O8" s="383"/>
      <c r="P8" s="383"/>
      <c r="Q8" s="383"/>
      <c r="R8" s="383"/>
      <c r="S8" s="383"/>
      <c r="T8" s="383"/>
      <c r="U8" s="383"/>
      <c r="V8" s="383"/>
      <c r="W8" s="383"/>
      <c r="X8" s="383"/>
      <c r="Y8" s="114"/>
    </row>
    <row r="9" spans="1:27" ht="15" customHeight="1">
      <c r="A9" s="110"/>
      <c r="B9" s="123"/>
      <c r="C9" s="124"/>
      <c r="D9" s="125"/>
      <c r="E9" s="383"/>
      <c r="F9" s="383"/>
      <c r="G9" s="383"/>
      <c r="H9" s="383"/>
      <c r="I9" s="383"/>
      <c r="J9" s="383"/>
      <c r="K9" s="383"/>
      <c r="L9" s="383"/>
      <c r="M9" s="383"/>
      <c r="N9" s="383"/>
      <c r="O9" s="383"/>
      <c r="P9" s="383"/>
      <c r="Q9" s="383"/>
      <c r="R9" s="383"/>
      <c r="S9" s="383"/>
      <c r="T9" s="383"/>
      <c r="U9" s="383"/>
      <c r="V9" s="383"/>
      <c r="W9" s="383"/>
      <c r="X9" s="383"/>
      <c r="Y9" s="114"/>
    </row>
    <row r="10" spans="1:27" ht="10.5" customHeight="1">
      <c r="A10" s="110"/>
      <c r="B10" s="123"/>
      <c r="C10" s="124"/>
      <c r="D10" s="125"/>
      <c r="E10" s="383"/>
      <c r="F10" s="383"/>
      <c r="G10" s="383"/>
      <c r="H10" s="383"/>
      <c r="I10" s="383"/>
      <c r="J10" s="383"/>
      <c r="K10" s="383"/>
      <c r="L10" s="383"/>
      <c r="M10" s="383"/>
      <c r="N10" s="383"/>
      <c r="O10" s="383"/>
      <c r="P10" s="383"/>
      <c r="Q10" s="383"/>
      <c r="R10" s="383"/>
      <c r="S10" s="383"/>
      <c r="T10" s="383"/>
      <c r="U10" s="383"/>
      <c r="V10" s="383"/>
      <c r="W10" s="383"/>
      <c r="X10" s="383"/>
      <c r="Y10" s="114"/>
    </row>
    <row r="11" spans="1:27" ht="27" customHeight="1">
      <c r="A11" s="110"/>
      <c r="B11" s="123"/>
      <c r="C11" s="124"/>
      <c r="D11" s="125"/>
      <c r="E11" s="383"/>
      <c r="F11" s="383"/>
      <c r="G11" s="383"/>
      <c r="H11" s="383"/>
      <c r="I11" s="383"/>
      <c r="J11" s="383"/>
      <c r="K11" s="383"/>
      <c r="L11" s="383"/>
      <c r="M11" s="383"/>
      <c r="N11" s="383"/>
      <c r="O11" s="383"/>
      <c r="P11" s="383"/>
      <c r="Q11" s="383"/>
      <c r="R11" s="383"/>
      <c r="S11" s="383"/>
      <c r="T11" s="383"/>
      <c r="U11" s="383"/>
      <c r="V11" s="383"/>
      <c r="W11" s="383"/>
      <c r="X11" s="383"/>
      <c r="Y11" s="114"/>
    </row>
    <row r="12" spans="1:27" ht="12" customHeight="1">
      <c r="A12" s="110"/>
      <c r="B12" s="123"/>
      <c r="C12" s="124"/>
      <c r="D12" s="125"/>
      <c r="E12" s="383"/>
      <c r="F12" s="383"/>
      <c r="G12" s="383"/>
      <c r="H12" s="383"/>
      <c r="I12" s="383"/>
      <c r="J12" s="383"/>
      <c r="K12" s="383"/>
      <c r="L12" s="383"/>
      <c r="M12" s="383"/>
      <c r="N12" s="383"/>
      <c r="O12" s="383"/>
      <c r="P12" s="383"/>
      <c r="Q12" s="383"/>
      <c r="R12" s="383"/>
      <c r="S12" s="383"/>
      <c r="T12" s="383"/>
      <c r="U12" s="383"/>
      <c r="V12" s="383"/>
      <c r="W12" s="383"/>
      <c r="X12" s="383"/>
      <c r="Y12" s="114"/>
    </row>
    <row r="13" spans="1:27" ht="38.25" customHeight="1">
      <c r="A13" s="110"/>
      <c r="B13" s="123"/>
      <c r="C13" s="124"/>
      <c r="D13" s="125"/>
      <c r="E13" s="383"/>
      <c r="F13" s="383"/>
      <c r="G13" s="383"/>
      <c r="H13" s="383"/>
      <c r="I13" s="383"/>
      <c r="J13" s="383"/>
      <c r="K13" s="383"/>
      <c r="L13" s="383"/>
      <c r="M13" s="383"/>
      <c r="N13" s="383"/>
      <c r="O13" s="383"/>
      <c r="P13" s="383"/>
      <c r="Q13" s="383"/>
      <c r="R13" s="383"/>
      <c r="S13" s="383"/>
      <c r="T13" s="383"/>
      <c r="U13" s="383"/>
      <c r="V13" s="383"/>
      <c r="W13" s="383"/>
      <c r="X13" s="383"/>
      <c r="Y13" s="115"/>
    </row>
    <row r="14" spans="1:27" ht="15" customHeight="1">
      <c r="A14" s="110"/>
      <c r="B14" s="123"/>
      <c r="C14" s="124"/>
      <c r="D14" s="125"/>
      <c r="E14" s="383"/>
      <c r="F14" s="383"/>
      <c r="G14" s="383"/>
      <c r="H14" s="383"/>
      <c r="I14" s="383"/>
      <c r="J14" s="383"/>
      <c r="K14" s="383"/>
      <c r="L14" s="383"/>
      <c r="M14" s="383"/>
      <c r="N14" s="383"/>
      <c r="O14" s="383"/>
      <c r="P14" s="383"/>
      <c r="Q14" s="383"/>
      <c r="R14" s="383"/>
      <c r="S14" s="383"/>
      <c r="T14" s="383"/>
      <c r="U14" s="383"/>
      <c r="V14" s="383"/>
      <c r="W14" s="383"/>
      <c r="X14" s="383"/>
      <c r="Y14" s="114"/>
    </row>
    <row r="15" spans="1:27" ht="15">
      <c r="A15" s="110"/>
      <c r="B15" s="123"/>
      <c r="C15" s="124"/>
      <c r="D15" s="125"/>
      <c r="E15" s="383"/>
      <c r="F15" s="383"/>
      <c r="G15" s="383"/>
      <c r="H15" s="383"/>
      <c r="I15" s="383"/>
      <c r="J15" s="383"/>
      <c r="K15" s="383"/>
      <c r="L15" s="383"/>
      <c r="M15" s="383"/>
      <c r="N15" s="383"/>
      <c r="O15" s="383"/>
      <c r="P15" s="383"/>
      <c r="Q15" s="383"/>
      <c r="R15" s="383"/>
      <c r="S15" s="383"/>
      <c r="T15" s="383"/>
      <c r="U15" s="383"/>
      <c r="V15" s="383"/>
      <c r="W15" s="383"/>
      <c r="X15" s="383"/>
      <c r="Y15" s="114"/>
    </row>
    <row r="16" spans="1:27" ht="15">
      <c r="A16" s="110"/>
      <c r="B16" s="123"/>
      <c r="C16" s="124"/>
      <c r="D16" s="125"/>
      <c r="E16" s="383"/>
      <c r="F16" s="383"/>
      <c r="G16" s="383"/>
      <c r="H16" s="383"/>
      <c r="I16" s="383"/>
      <c r="J16" s="383"/>
      <c r="K16" s="383"/>
      <c r="L16" s="383"/>
      <c r="M16" s="383"/>
      <c r="N16" s="383"/>
      <c r="O16" s="383"/>
      <c r="P16" s="383"/>
      <c r="Q16" s="383"/>
      <c r="R16" s="383"/>
      <c r="S16" s="383"/>
      <c r="T16" s="383"/>
      <c r="U16" s="383"/>
      <c r="V16" s="383"/>
      <c r="W16" s="383"/>
      <c r="X16" s="383"/>
      <c r="Y16" s="114"/>
    </row>
    <row r="17" spans="1:25" ht="15" customHeight="1">
      <c r="A17" s="110"/>
      <c r="B17" s="123"/>
      <c r="C17" s="124"/>
      <c r="D17" s="125"/>
      <c r="E17" s="383"/>
      <c r="F17" s="383"/>
      <c r="G17" s="383"/>
      <c r="H17" s="383"/>
      <c r="I17" s="383"/>
      <c r="J17" s="383"/>
      <c r="K17" s="383"/>
      <c r="L17" s="383"/>
      <c r="M17" s="383"/>
      <c r="N17" s="383"/>
      <c r="O17" s="383"/>
      <c r="P17" s="383"/>
      <c r="Q17" s="383"/>
      <c r="R17" s="383"/>
      <c r="S17" s="383"/>
      <c r="T17" s="383"/>
      <c r="U17" s="383"/>
      <c r="V17" s="383"/>
      <c r="W17" s="383"/>
      <c r="X17" s="383"/>
      <c r="Y17" s="114"/>
    </row>
    <row r="18" spans="1:25" ht="15">
      <c r="A18" s="110"/>
      <c r="B18" s="123"/>
      <c r="C18" s="124"/>
      <c r="D18" s="125"/>
      <c r="E18" s="383"/>
      <c r="F18" s="383"/>
      <c r="G18" s="383"/>
      <c r="H18" s="383"/>
      <c r="I18" s="383"/>
      <c r="J18" s="383"/>
      <c r="K18" s="383"/>
      <c r="L18" s="383"/>
      <c r="M18" s="383"/>
      <c r="N18" s="383"/>
      <c r="O18" s="383"/>
      <c r="P18" s="383"/>
      <c r="Q18" s="383"/>
      <c r="R18" s="383"/>
      <c r="S18" s="383"/>
      <c r="T18" s="383"/>
      <c r="U18" s="383"/>
      <c r="V18" s="383"/>
      <c r="W18" s="383"/>
      <c r="X18" s="383"/>
      <c r="Y18" s="114"/>
    </row>
    <row r="19" spans="1:25" ht="23.45" customHeight="1">
      <c r="A19" s="110"/>
      <c r="B19" s="123"/>
      <c r="C19" s="124"/>
      <c r="D19" s="126"/>
      <c r="E19" s="383"/>
      <c r="F19" s="383"/>
      <c r="G19" s="383"/>
      <c r="H19" s="383"/>
      <c r="I19" s="383"/>
      <c r="J19" s="383"/>
      <c r="K19" s="383"/>
      <c r="L19" s="383"/>
      <c r="M19" s="383"/>
      <c r="N19" s="383"/>
      <c r="O19" s="383"/>
      <c r="P19" s="383"/>
      <c r="Q19" s="383"/>
      <c r="R19" s="383"/>
      <c r="S19" s="383"/>
      <c r="T19" s="383"/>
      <c r="U19" s="383"/>
      <c r="V19" s="383"/>
      <c r="W19" s="383"/>
      <c r="X19" s="383"/>
      <c r="Y19" s="114"/>
    </row>
    <row r="20" spans="1:25" ht="15" hidden="1">
      <c r="A20" s="110"/>
      <c r="B20" s="123"/>
      <c r="C20" s="124"/>
      <c r="D20" s="126"/>
      <c r="E20" s="127"/>
      <c r="F20" s="127"/>
      <c r="G20" s="127"/>
      <c r="H20" s="127"/>
      <c r="I20" s="127"/>
      <c r="J20" s="127"/>
      <c r="K20" s="127"/>
      <c r="L20" s="127"/>
      <c r="M20" s="127"/>
      <c r="N20" s="127"/>
      <c r="O20" s="127"/>
      <c r="P20" s="127"/>
      <c r="Q20" s="127"/>
      <c r="R20" s="127"/>
      <c r="S20" s="127"/>
      <c r="T20" s="127"/>
      <c r="U20" s="127"/>
      <c r="V20" s="127"/>
      <c r="W20" s="127"/>
      <c r="X20" s="127"/>
      <c r="Y20" s="114"/>
    </row>
    <row r="21" spans="1:25" ht="14.25" hidden="1" customHeight="1">
      <c r="A21" s="110"/>
      <c r="B21" s="123"/>
      <c r="C21" s="124"/>
      <c r="D21" s="128"/>
      <c r="E21" s="135" t="s">
        <v>66</v>
      </c>
      <c r="F21" s="385" t="s">
        <v>70</v>
      </c>
      <c r="G21" s="386"/>
      <c r="H21" s="386"/>
      <c r="I21" s="386"/>
      <c r="J21" s="386"/>
      <c r="K21" s="386"/>
      <c r="L21" s="386"/>
      <c r="M21" s="386"/>
      <c r="N21" s="125"/>
      <c r="O21" s="137" t="s">
        <v>66</v>
      </c>
      <c r="P21" s="392" t="s">
        <v>67</v>
      </c>
      <c r="Q21" s="393"/>
      <c r="R21" s="393"/>
      <c r="S21" s="393"/>
      <c r="T21" s="393"/>
      <c r="U21" s="393"/>
      <c r="V21" s="393"/>
      <c r="W21" s="393"/>
      <c r="X21" s="393"/>
      <c r="Y21" s="114"/>
    </row>
    <row r="22" spans="1:25" ht="14.25" hidden="1" customHeight="1">
      <c r="A22" s="110"/>
      <c r="B22" s="123"/>
      <c r="C22" s="124"/>
      <c r="D22" s="128"/>
      <c r="E22" s="136" t="s">
        <v>66</v>
      </c>
      <c r="F22" s="385" t="s">
        <v>69</v>
      </c>
      <c r="G22" s="386"/>
      <c r="H22" s="386"/>
      <c r="I22" s="386"/>
      <c r="J22" s="386"/>
      <c r="K22" s="386"/>
      <c r="L22" s="386"/>
      <c r="M22" s="386"/>
      <c r="N22" s="125"/>
      <c r="O22" s="138" t="s">
        <v>66</v>
      </c>
      <c r="P22" s="392" t="s">
        <v>225</v>
      </c>
      <c r="Q22" s="393"/>
      <c r="R22" s="393"/>
      <c r="S22" s="393"/>
      <c r="T22" s="393"/>
      <c r="U22" s="393"/>
      <c r="V22" s="393"/>
      <c r="W22" s="393"/>
      <c r="X22" s="393"/>
      <c r="Y22" s="114"/>
    </row>
    <row r="23" spans="1:25" ht="27" hidden="1" customHeight="1">
      <c r="A23" s="110"/>
      <c r="B23" s="123"/>
      <c r="C23" s="124"/>
      <c r="D23" s="128"/>
      <c r="E23" s="125"/>
      <c r="F23" s="125"/>
      <c r="G23" s="125"/>
      <c r="H23" s="125"/>
      <c r="I23" s="125"/>
      <c r="J23" s="125"/>
      <c r="K23" s="125"/>
      <c r="L23" s="125"/>
      <c r="M23" s="125"/>
      <c r="N23" s="125"/>
      <c r="O23" s="125"/>
      <c r="P23" s="384"/>
      <c r="Q23" s="384"/>
      <c r="R23" s="384"/>
      <c r="S23" s="384"/>
      <c r="T23" s="384"/>
      <c r="U23" s="384"/>
      <c r="V23" s="384"/>
      <c r="W23" s="384"/>
      <c r="X23" s="125"/>
      <c r="Y23" s="114"/>
    </row>
    <row r="24" spans="1:25" ht="15" hidden="1" customHeight="1">
      <c r="A24" s="110"/>
      <c r="B24" s="123"/>
      <c r="C24" s="124"/>
      <c r="D24" s="128"/>
      <c r="E24" s="125"/>
      <c r="F24" s="125"/>
      <c r="G24" s="125"/>
      <c r="H24" s="125"/>
      <c r="I24" s="125"/>
      <c r="J24" s="125"/>
      <c r="K24" s="125"/>
      <c r="L24" s="125"/>
      <c r="M24" s="125"/>
      <c r="N24" s="125"/>
      <c r="O24" s="125"/>
      <c r="P24" s="125"/>
      <c r="Q24" s="125"/>
      <c r="R24" s="125"/>
      <c r="S24" s="125"/>
      <c r="T24" s="125"/>
      <c r="U24" s="125"/>
      <c r="V24" s="125"/>
      <c r="W24" s="125"/>
      <c r="X24" s="125"/>
      <c r="Y24" s="114"/>
    </row>
    <row r="25" spans="1:25" ht="15" hidden="1" customHeight="1">
      <c r="A25" s="110"/>
      <c r="B25" s="123"/>
      <c r="C25" s="124"/>
      <c r="D25" s="128"/>
      <c r="E25" s="125"/>
      <c r="F25" s="125"/>
      <c r="G25" s="125"/>
      <c r="H25" s="125"/>
      <c r="I25" s="125"/>
      <c r="J25" s="125"/>
      <c r="K25" s="125"/>
      <c r="L25" s="125"/>
      <c r="M25" s="125"/>
      <c r="N25" s="125"/>
      <c r="O25" s="125"/>
      <c r="P25" s="125"/>
      <c r="Q25" s="125"/>
      <c r="R25" s="125"/>
      <c r="S25" s="125"/>
      <c r="T25" s="125"/>
      <c r="U25" s="125"/>
      <c r="V25" s="125"/>
      <c r="W25" s="125"/>
      <c r="X25" s="125"/>
      <c r="Y25" s="114"/>
    </row>
    <row r="26" spans="1:25" ht="15" hidden="1" customHeight="1">
      <c r="A26" s="110"/>
      <c r="B26" s="123"/>
      <c r="C26" s="124"/>
      <c r="D26" s="128"/>
      <c r="E26" s="125"/>
      <c r="F26" s="125"/>
      <c r="G26" s="125"/>
      <c r="H26" s="125"/>
      <c r="I26" s="125"/>
      <c r="J26" s="125"/>
      <c r="K26" s="125"/>
      <c r="L26" s="125"/>
      <c r="M26" s="125"/>
      <c r="N26" s="125"/>
      <c r="O26" s="125"/>
      <c r="P26" s="125"/>
      <c r="Q26" s="125"/>
      <c r="R26" s="125"/>
      <c r="S26" s="125"/>
      <c r="T26" s="125"/>
      <c r="U26" s="125"/>
      <c r="V26" s="125"/>
      <c r="W26" s="125"/>
      <c r="X26" s="125"/>
      <c r="Y26" s="114"/>
    </row>
    <row r="27" spans="1:25" ht="15" hidden="1" customHeight="1">
      <c r="A27" s="110"/>
      <c r="B27" s="123"/>
      <c r="C27" s="124"/>
      <c r="D27" s="128"/>
      <c r="E27" s="125"/>
      <c r="F27" s="125"/>
      <c r="G27" s="125"/>
      <c r="H27" s="125"/>
      <c r="I27" s="125"/>
      <c r="J27" s="125"/>
      <c r="K27" s="125"/>
      <c r="L27" s="125"/>
      <c r="M27" s="125"/>
      <c r="N27" s="125"/>
      <c r="O27" s="125"/>
      <c r="P27" s="125"/>
      <c r="Q27" s="125"/>
      <c r="R27" s="125"/>
      <c r="S27" s="125"/>
      <c r="T27" s="125"/>
      <c r="U27" s="125"/>
      <c r="V27" s="125"/>
      <c r="W27" s="125"/>
      <c r="X27" s="125"/>
      <c r="Y27" s="114"/>
    </row>
    <row r="28" spans="1:25" ht="15" hidden="1" customHeight="1">
      <c r="A28" s="110"/>
      <c r="B28" s="123"/>
      <c r="C28" s="124"/>
      <c r="D28" s="128"/>
      <c r="E28" s="125"/>
      <c r="F28" s="125"/>
      <c r="G28" s="125"/>
      <c r="H28" s="125"/>
      <c r="I28" s="125"/>
      <c r="J28" s="125"/>
      <c r="K28" s="125"/>
      <c r="L28" s="125"/>
      <c r="M28" s="125"/>
      <c r="N28" s="125"/>
      <c r="O28" s="125"/>
      <c r="P28" s="125"/>
      <c r="Q28" s="125"/>
      <c r="R28" s="125"/>
      <c r="S28" s="125"/>
      <c r="T28" s="125"/>
      <c r="U28" s="125"/>
      <c r="V28" s="125"/>
      <c r="W28" s="125"/>
      <c r="X28" s="125"/>
      <c r="Y28" s="114"/>
    </row>
    <row r="29" spans="1:25" ht="15" hidden="1" customHeight="1">
      <c r="A29" s="110"/>
      <c r="B29" s="123"/>
      <c r="C29" s="124"/>
      <c r="D29" s="128"/>
      <c r="E29" s="125"/>
      <c r="F29" s="125"/>
      <c r="G29" s="125"/>
      <c r="H29" s="125"/>
      <c r="I29" s="125"/>
      <c r="J29" s="125"/>
      <c r="K29" s="125"/>
      <c r="L29" s="125"/>
      <c r="M29" s="125"/>
      <c r="N29" s="125"/>
      <c r="O29" s="125"/>
      <c r="P29" s="125"/>
      <c r="Q29" s="125"/>
      <c r="R29" s="125"/>
      <c r="S29" s="125"/>
      <c r="T29" s="125"/>
      <c r="U29" s="125"/>
      <c r="V29" s="125"/>
      <c r="W29" s="125"/>
      <c r="X29" s="125"/>
      <c r="Y29" s="114"/>
    </row>
    <row r="30" spans="1:25" ht="15" hidden="1" customHeight="1">
      <c r="A30" s="110"/>
      <c r="B30" s="123"/>
      <c r="C30" s="124"/>
      <c r="D30" s="128"/>
      <c r="E30" s="125"/>
      <c r="F30" s="125"/>
      <c r="G30" s="125"/>
      <c r="H30" s="125"/>
      <c r="I30" s="125"/>
      <c r="J30" s="125"/>
      <c r="K30" s="125"/>
      <c r="L30" s="125"/>
      <c r="M30" s="125"/>
      <c r="N30" s="125"/>
      <c r="O30" s="125"/>
      <c r="P30" s="125"/>
      <c r="Q30" s="125"/>
      <c r="R30" s="125"/>
      <c r="S30" s="125"/>
      <c r="T30" s="125"/>
      <c r="U30" s="125"/>
      <c r="V30" s="125"/>
      <c r="W30" s="125"/>
      <c r="X30" s="125"/>
      <c r="Y30" s="114"/>
    </row>
    <row r="31" spans="1:25" ht="15" hidden="1" customHeight="1">
      <c r="A31" s="110"/>
      <c r="B31" s="123"/>
      <c r="C31" s="124"/>
      <c r="D31" s="128"/>
      <c r="E31" s="125"/>
      <c r="F31" s="125"/>
      <c r="G31" s="125"/>
      <c r="H31" s="125"/>
      <c r="I31" s="125"/>
      <c r="J31" s="125"/>
      <c r="K31" s="125"/>
      <c r="L31" s="125"/>
      <c r="M31" s="125"/>
      <c r="N31" s="125"/>
      <c r="O31" s="125"/>
      <c r="P31" s="125"/>
      <c r="Q31" s="125"/>
      <c r="R31" s="125"/>
      <c r="S31" s="125"/>
      <c r="T31" s="125"/>
      <c r="U31" s="125"/>
      <c r="V31" s="125"/>
      <c r="W31" s="125"/>
      <c r="X31" s="125"/>
      <c r="Y31" s="114"/>
    </row>
    <row r="32" spans="1:25" ht="15" hidden="1" customHeight="1">
      <c r="A32" s="110"/>
      <c r="B32" s="123"/>
      <c r="C32" s="124"/>
      <c r="D32" s="128"/>
      <c r="E32" s="125"/>
      <c r="F32" s="125"/>
      <c r="G32" s="125"/>
      <c r="H32" s="125"/>
      <c r="I32" s="125"/>
      <c r="J32" s="125"/>
      <c r="K32" s="125"/>
      <c r="L32" s="125"/>
      <c r="M32" s="125"/>
      <c r="N32" s="125"/>
      <c r="O32" s="125"/>
      <c r="P32" s="125"/>
      <c r="Q32" s="125"/>
      <c r="R32" s="125"/>
      <c r="S32" s="125"/>
      <c r="T32" s="125"/>
      <c r="U32" s="125"/>
      <c r="V32" s="125"/>
      <c r="W32" s="125"/>
      <c r="X32" s="125"/>
      <c r="Y32" s="114"/>
    </row>
    <row r="33" spans="1:25" ht="15" hidden="1" customHeight="1">
      <c r="A33" s="110"/>
      <c r="B33" s="123"/>
      <c r="C33" s="124"/>
      <c r="D33" s="126"/>
      <c r="E33" s="127"/>
      <c r="F33" s="127"/>
      <c r="G33" s="127"/>
      <c r="H33" s="127"/>
      <c r="I33" s="127"/>
      <c r="J33" s="127"/>
      <c r="K33" s="127"/>
      <c r="L33" s="127"/>
      <c r="M33" s="127"/>
      <c r="N33" s="127"/>
      <c r="O33" s="127"/>
      <c r="P33" s="127"/>
      <c r="Q33" s="127"/>
      <c r="R33" s="127"/>
      <c r="S33" s="127"/>
      <c r="T33" s="127"/>
      <c r="U33" s="127"/>
      <c r="V33" s="127"/>
      <c r="W33" s="127"/>
      <c r="X33" s="127"/>
      <c r="Y33" s="114"/>
    </row>
    <row r="34" spans="1:25" ht="11.1" hidden="1" customHeight="1">
      <c r="A34" s="110"/>
      <c r="B34" s="123"/>
      <c r="C34" s="124"/>
      <c r="D34" s="126"/>
      <c r="E34" s="127"/>
      <c r="F34" s="127"/>
      <c r="G34" s="127"/>
      <c r="H34" s="127"/>
      <c r="I34" s="127"/>
      <c r="J34" s="127"/>
      <c r="K34" s="127"/>
      <c r="L34" s="127"/>
      <c r="M34" s="127"/>
      <c r="N34" s="127"/>
      <c r="O34" s="127"/>
      <c r="P34" s="127"/>
      <c r="Q34" s="127"/>
      <c r="R34" s="127"/>
      <c r="S34" s="127"/>
      <c r="T34" s="127"/>
      <c r="U34" s="127"/>
      <c r="V34" s="127"/>
      <c r="W34" s="127"/>
      <c r="X34" s="127"/>
      <c r="Y34" s="114"/>
    </row>
    <row r="35" spans="1:25" ht="24" hidden="1" customHeight="1">
      <c r="A35" s="110"/>
      <c r="B35" s="123"/>
      <c r="C35" s="124"/>
      <c r="D35" s="128"/>
      <c r="E35" s="383" t="s">
        <v>130</v>
      </c>
      <c r="F35" s="383"/>
      <c r="G35" s="383"/>
      <c r="H35" s="383"/>
      <c r="I35" s="383"/>
      <c r="J35" s="383"/>
      <c r="K35" s="383"/>
      <c r="L35" s="383"/>
      <c r="M35" s="383"/>
      <c r="N35" s="383"/>
      <c r="O35" s="383"/>
      <c r="P35" s="383"/>
      <c r="Q35" s="383"/>
      <c r="R35" s="383"/>
      <c r="S35" s="383"/>
      <c r="T35" s="383"/>
      <c r="U35" s="383"/>
      <c r="V35" s="383"/>
      <c r="W35" s="383"/>
      <c r="X35" s="383"/>
      <c r="Y35" s="114"/>
    </row>
    <row r="36" spans="1:25" ht="38.25" hidden="1" customHeight="1">
      <c r="A36" s="110"/>
      <c r="B36" s="123"/>
      <c r="C36" s="124"/>
      <c r="D36" s="128"/>
      <c r="E36" s="383"/>
      <c r="F36" s="383"/>
      <c r="G36" s="383"/>
      <c r="H36" s="383"/>
      <c r="I36" s="383"/>
      <c r="J36" s="383"/>
      <c r="K36" s="383"/>
      <c r="L36" s="383"/>
      <c r="M36" s="383"/>
      <c r="N36" s="383"/>
      <c r="O36" s="383"/>
      <c r="P36" s="383"/>
      <c r="Q36" s="383"/>
      <c r="R36" s="383"/>
      <c r="S36" s="383"/>
      <c r="T36" s="383"/>
      <c r="U36" s="383"/>
      <c r="V36" s="383"/>
      <c r="W36" s="383"/>
      <c r="X36" s="383"/>
      <c r="Y36" s="114"/>
    </row>
    <row r="37" spans="1:25" ht="9.75" hidden="1" customHeight="1">
      <c r="A37" s="110"/>
      <c r="B37" s="123"/>
      <c r="C37" s="124"/>
      <c r="D37" s="128"/>
      <c r="E37" s="383"/>
      <c r="F37" s="383"/>
      <c r="G37" s="383"/>
      <c r="H37" s="383"/>
      <c r="I37" s="383"/>
      <c r="J37" s="383"/>
      <c r="K37" s="383"/>
      <c r="L37" s="383"/>
      <c r="M37" s="383"/>
      <c r="N37" s="383"/>
      <c r="O37" s="383"/>
      <c r="P37" s="383"/>
      <c r="Q37" s="383"/>
      <c r="R37" s="383"/>
      <c r="S37" s="383"/>
      <c r="T37" s="383"/>
      <c r="U37" s="383"/>
      <c r="V37" s="383"/>
      <c r="W37" s="383"/>
      <c r="X37" s="383"/>
      <c r="Y37" s="114"/>
    </row>
    <row r="38" spans="1:25" ht="51" hidden="1" customHeight="1">
      <c r="A38" s="110"/>
      <c r="B38" s="123"/>
      <c r="C38" s="124"/>
      <c r="D38" s="128"/>
      <c r="E38" s="383"/>
      <c r="F38" s="383"/>
      <c r="G38" s="383"/>
      <c r="H38" s="383"/>
      <c r="I38" s="383"/>
      <c r="J38" s="383"/>
      <c r="K38" s="383"/>
      <c r="L38" s="383"/>
      <c r="M38" s="383"/>
      <c r="N38" s="383"/>
      <c r="O38" s="383"/>
      <c r="P38" s="383"/>
      <c r="Q38" s="383"/>
      <c r="R38" s="383"/>
      <c r="S38" s="383"/>
      <c r="T38" s="383"/>
      <c r="U38" s="383"/>
      <c r="V38" s="383"/>
      <c r="W38" s="383"/>
      <c r="X38" s="383"/>
      <c r="Y38" s="114"/>
    </row>
    <row r="39" spans="1:25" ht="15" hidden="1" customHeight="1">
      <c r="A39" s="110"/>
      <c r="B39" s="123"/>
      <c r="C39" s="124"/>
      <c r="D39" s="128"/>
      <c r="E39" s="383"/>
      <c r="F39" s="383"/>
      <c r="G39" s="383"/>
      <c r="H39" s="383"/>
      <c r="I39" s="383"/>
      <c r="J39" s="383"/>
      <c r="K39" s="383"/>
      <c r="L39" s="383"/>
      <c r="M39" s="383"/>
      <c r="N39" s="383"/>
      <c r="O39" s="383"/>
      <c r="P39" s="383"/>
      <c r="Q39" s="383"/>
      <c r="R39" s="383"/>
      <c r="S39" s="383"/>
      <c r="T39" s="383"/>
      <c r="U39" s="383"/>
      <c r="V39" s="383"/>
      <c r="W39" s="383"/>
      <c r="X39" s="383"/>
      <c r="Y39" s="114"/>
    </row>
    <row r="40" spans="1:25" ht="12" hidden="1" customHeight="1">
      <c r="A40" s="110"/>
      <c r="B40" s="123"/>
      <c r="C40" s="124"/>
      <c r="D40" s="128"/>
      <c r="E40" s="394"/>
      <c r="F40" s="394"/>
      <c r="G40" s="394"/>
      <c r="H40" s="394"/>
      <c r="I40" s="394"/>
      <c r="J40" s="394"/>
      <c r="K40" s="394"/>
      <c r="L40" s="394"/>
      <c r="M40" s="394"/>
      <c r="N40" s="394"/>
      <c r="O40" s="394"/>
      <c r="P40" s="394"/>
      <c r="Q40" s="394"/>
      <c r="R40" s="394"/>
      <c r="S40" s="394"/>
      <c r="T40" s="394"/>
      <c r="U40" s="394"/>
      <c r="V40" s="394"/>
      <c r="W40" s="394"/>
      <c r="X40" s="394"/>
      <c r="Y40" s="114"/>
    </row>
    <row r="41" spans="1:25" ht="15.95" hidden="1" customHeight="1">
      <c r="A41" s="110"/>
      <c r="B41" s="123"/>
      <c r="C41" s="124"/>
      <c r="D41" s="128"/>
      <c r="E41" s="395"/>
      <c r="F41" s="395"/>
      <c r="G41" s="395"/>
      <c r="H41" s="395"/>
      <c r="I41" s="395"/>
      <c r="J41" s="395"/>
      <c r="K41" s="395"/>
      <c r="L41" s="395"/>
      <c r="M41" s="395"/>
      <c r="N41" s="395"/>
      <c r="O41" s="395"/>
      <c r="P41" s="395"/>
      <c r="Q41" s="395"/>
      <c r="R41" s="395"/>
      <c r="S41" s="395"/>
      <c r="T41" s="395"/>
      <c r="U41" s="395"/>
      <c r="V41" s="395"/>
      <c r="W41" s="395"/>
      <c r="X41" s="395"/>
      <c r="Y41" s="114"/>
    </row>
    <row r="42" spans="1:25" ht="15.95" hidden="1" customHeight="1">
      <c r="A42" s="110"/>
      <c r="B42" s="123"/>
      <c r="C42" s="124"/>
      <c r="D42" s="128"/>
      <c r="E42" s="395"/>
      <c r="F42" s="395"/>
      <c r="G42" s="395"/>
      <c r="H42" s="395"/>
      <c r="I42" s="395"/>
      <c r="J42" s="395"/>
      <c r="K42" s="395"/>
      <c r="L42" s="395"/>
      <c r="M42" s="395"/>
      <c r="N42" s="395"/>
      <c r="O42" s="395"/>
      <c r="P42" s="395"/>
      <c r="Q42" s="395"/>
      <c r="R42" s="395"/>
      <c r="S42" s="395"/>
      <c r="T42" s="395"/>
      <c r="U42" s="395"/>
      <c r="V42" s="395"/>
      <c r="W42" s="395"/>
      <c r="X42" s="395"/>
      <c r="Y42" s="114"/>
    </row>
    <row r="43" spans="1:25" ht="15.95" hidden="1" customHeight="1">
      <c r="A43" s="110"/>
      <c r="B43" s="123"/>
      <c r="C43" s="124"/>
      <c r="D43" s="128"/>
      <c r="E43" s="395"/>
      <c r="F43" s="395"/>
      <c r="G43" s="395"/>
      <c r="H43" s="395"/>
      <c r="I43" s="395"/>
      <c r="J43" s="395"/>
      <c r="K43" s="395"/>
      <c r="L43" s="395"/>
      <c r="M43" s="395"/>
      <c r="N43" s="395"/>
      <c r="O43" s="395"/>
      <c r="P43" s="395"/>
      <c r="Q43" s="395"/>
      <c r="R43" s="395"/>
      <c r="S43" s="395"/>
      <c r="T43" s="395"/>
      <c r="U43" s="395"/>
      <c r="V43" s="395"/>
      <c r="W43" s="395"/>
      <c r="X43" s="395"/>
      <c r="Y43" s="114"/>
    </row>
    <row r="44" spans="1:25" ht="15.95" hidden="1" customHeight="1">
      <c r="A44" s="110"/>
      <c r="B44" s="123"/>
      <c r="C44" s="124"/>
      <c r="D44" s="126"/>
      <c r="E44" s="395"/>
      <c r="F44" s="395"/>
      <c r="G44" s="395"/>
      <c r="H44" s="395"/>
      <c r="I44" s="395"/>
      <c r="J44" s="395"/>
      <c r="K44" s="395"/>
      <c r="L44" s="395"/>
      <c r="M44" s="395"/>
      <c r="N44" s="395"/>
      <c r="O44" s="395"/>
      <c r="P44" s="395"/>
      <c r="Q44" s="395"/>
      <c r="R44" s="395"/>
      <c r="S44" s="395"/>
      <c r="T44" s="395"/>
      <c r="U44" s="395"/>
      <c r="V44" s="395"/>
      <c r="W44" s="395"/>
      <c r="X44" s="395"/>
      <c r="Y44" s="114"/>
    </row>
    <row r="45" spans="1:25" ht="18" hidden="1" customHeight="1">
      <c r="A45" s="110"/>
      <c r="B45" s="123"/>
      <c r="C45" s="124"/>
      <c r="D45" s="126"/>
      <c r="E45" s="395"/>
      <c r="F45" s="395"/>
      <c r="G45" s="395"/>
      <c r="H45" s="395"/>
      <c r="I45" s="395"/>
      <c r="J45" s="395"/>
      <c r="K45" s="395"/>
      <c r="L45" s="395"/>
      <c r="M45" s="395"/>
      <c r="N45" s="395"/>
      <c r="O45" s="395"/>
      <c r="P45" s="395"/>
      <c r="Q45" s="395"/>
      <c r="R45" s="395"/>
      <c r="S45" s="395"/>
      <c r="T45" s="395"/>
      <c r="U45" s="395"/>
      <c r="V45" s="395"/>
      <c r="W45" s="395"/>
      <c r="X45" s="395"/>
      <c r="Y45" s="114"/>
    </row>
    <row r="46" spans="1:25" ht="24" hidden="1" customHeight="1">
      <c r="A46" s="110"/>
      <c r="B46" s="123"/>
      <c r="C46" s="124"/>
      <c r="D46" s="128"/>
      <c r="E46" s="383" t="s">
        <v>65</v>
      </c>
      <c r="F46" s="383"/>
      <c r="G46" s="383"/>
      <c r="H46" s="383"/>
      <c r="I46" s="383"/>
      <c r="J46" s="383"/>
      <c r="K46" s="383"/>
      <c r="L46" s="383"/>
      <c r="M46" s="383"/>
      <c r="N46" s="383"/>
      <c r="O46" s="383"/>
      <c r="P46" s="383"/>
      <c r="Q46" s="383"/>
      <c r="R46" s="383"/>
      <c r="S46" s="383"/>
      <c r="T46" s="383"/>
      <c r="U46" s="383"/>
      <c r="V46" s="383"/>
      <c r="W46" s="383"/>
      <c r="X46" s="383"/>
      <c r="Y46" s="114"/>
    </row>
    <row r="47" spans="1:25" ht="37.5" hidden="1" customHeight="1">
      <c r="A47" s="110"/>
      <c r="B47" s="123"/>
      <c r="C47" s="124"/>
      <c r="D47" s="128"/>
      <c r="E47" s="383"/>
      <c r="F47" s="383"/>
      <c r="G47" s="383"/>
      <c r="H47" s="383"/>
      <c r="I47" s="383"/>
      <c r="J47" s="383"/>
      <c r="K47" s="383"/>
      <c r="L47" s="383"/>
      <c r="M47" s="383"/>
      <c r="N47" s="383"/>
      <c r="O47" s="383"/>
      <c r="P47" s="383"/>
      <c r="Q47" s="383"/>
      <c r="R47" s="383"/>
      <c r="S47" s="383"/>
      <c r="T47" s="383"/>
      <c r="U47" s="383"/>
      <c r="V47" s="383"/>
      <c r="W47" s="383"/>
      <c r="X47" s="383"/>
      <c r="Y47" s="114"/>
    </row>
    <row r="48" spans="1:25" ht="24" hidden="1" customHeight="1">
      <c r="A48" s="110"/>
      <c r="B48" s="123"/>
      <c r="C48" s="124"/>
      <c r="D48" s="128"/>
      <c r="E48" s="383"/>
      <c r="F48" s="383"/>
      <c r="G48" s="383"/>
      <c r="H48" s="383"/>
      <c r="I48" s="383"/>
      <c r="J48" s="383"/>
      <c r="K48" s="383"/>
      <c r="L48" s="383"/>
      <c r="M48" s="383"/>
      <c r="N48" s="383"/>
      <c r="O48" s="383"/>
      <c r="P48" s="383"/>
      <c r="Q48" s="383"/>
      <c r="R48" s="383"/>
      <c r="S48" s="383"/>
      <c r="T48" s="383"/>
      <c r="U48" s="383"/>
      <c r="V48" s="383"/>
      <c r="W48" s="383"/>
      <c r="X48" s="383"/>
      <c r="Y48" s="114"/>
    </row>
    <row r="49" spans="1:25" ht="51" hidden="1" customHeight="1">
      <c r="A49" s="110"/>
      <c r="B49" s="123"/>
      <c r="C49" s="124"/>
      <c r="D49" s="128"/>
      <c r="E49" s="383"/>
      <c r="F49" s="383"/>
      <c r="G49" s="383"/>
      <c r="H49" s="383"/>
      <c r="I49" s="383"/>
      <c r="J49" s="383"/>
      <c r="K49" s="383"/>
      <c r="L49" s="383"/>
      <c r="M49" s="383"/>
      <c r="N49" s="383"/>
      <c r="O49" s="383"/>
      <c r="P49" s="383"/>
      <c r="Q49" s="383"/>
      <c r="R49" s="383"/>
      <c r="S49" s="383"/>
      <c r="T49" s="383"/>
      <c r="U49" s="383"/>
      <c r="V49" s="383"/>
      <c r="W49" s="383"/>
      <c r="X49" s="383"/>
      <c r="Y49" s="114"/>
    </row>
    <row r="50" spans="1:25" ht="12" hidden="1" customHeight="1">
      <c r="A50" s="110"/>
      <c r="B50" s="123"/>
      <c r="C50" s="124"/>
      <c r="D50" s="128"/>
      <c r="E50" s="383"/>
      <c r="F50" s="383"/>
      <c r="G50" s="383"/>
      <c r="H50" s="383"/>
      <c r="I50" s="383"/>
      <c r="J50" s="383"/>
      <c r="K50" s="383"/>
      <c r="L50" s="383"/>
      <c r="M50" s="383"/>
      <c r="N50" s="383"/>
      <c r="O50" s="383"/>
      <c r="P50" s="383"/>
      <c r="Q50" s="383"/>
      <c r="R50" s="383"/>
      <c r="S50" s="383"/>
      <c r="T50" s="383"/>
      <c r="U50" s="383"/>
      <c r="V50" s="383"/>
      <c r="W50" s="383"/>
      <c r="X50" s="383"/>
      <c r="Y50" s="114"/>
    </row>
    <row r="51" spans="1:25" ht="12" hidden="1" customHeight="1">
      <c r="A51" s="110"/>
      <c r="B51" s="123"/>
      <c r="C51" s="124"/>
      <c r="D51" s="128"/>
      <c r="E51" s="383"/>
      <c r="F51" s="383"/>
      <c r="G51" s="383"/>
      <c r="H51" s="383"/>
      <c r="I51" s="383"/>
      <c r="J51" s="383"/>
      <c r="K51" s="383"/>
      <c r="L51" s="383"/>
      <c r="M51" s="383"/>
      <c r="N51" s="383"/>
      <c r="O51" s="383"/>
      <c r="P51" s="383"/>
      <c r="Q51" s="383"/>
      <c r="R51" s="383"/>
      <c r="S51" s="383"/>
      <c r="T51" s="383"/>
      <c r="U51" s="383"/>
      <c r="V51" s="383"/>
      <c r="W51" s="383"/>
      <c r="X51" s="383"/>
      <c r="Y51" s="114"/>
    </row>
    <row r="52" spans="1:25" ht="12" hidden="1" customHeight="1">
      <c r="A52" s="110"/>
      <c r="B52" s="123"/>
      <c r="C52" s="124"/>
      <c r="D52" s="128"/>
      <c r="E52" s="383"/>
      <c r="F52" s="383"/>
      <c r="G52" s="383"/>
      <c r="H52" s="383"/>
      <c r="I52" s="383"/>
      <c r="J52" s="383"/>
      <c r="K52" s="383"/>
      <c r="L52" s="383"/>
      <c r="M52" s="383"/>
      <c r="N52" s="383"/>
      <c r="O52" s="383"/>
      <c r="P52" s="383"/>
      <c r="Q52" s="383"/>
      <c r="R52" s="383"/>
      <c r="S52" s="383"/>
      <c r="T52" s="383"/>
      <c r="U52" s="383"/>
      <c r="V52" s="383"/>
      <c r="W52" s="383"/>
      <c r="X52" s="383"/>
      <c r="Y52" s="114"/>
    </row>
    <row r="53" spans="1:25" ht="12" hidden="1" customHeight="1">
      <c r="A53" s="110"/>
      <c r="B53" s="123"/>
      <c r="C53" s="124"/>
      <c r="D53" s="128"/>
      <c r="E53" s="383"/>
      <c r="F53" s="383"/>
      <c r="G53" s="383"/>
      <c r="H53" s="383"/>
      <c r="I53" s="383"/>
      <c r="J53" s="383"/>
      <c r="K53" s="383"/>
      <c r="L53" s="383"/>
      <c r="M53" s="383"/>
      <c r="N53" s="383"/>
      <c r="O53" s="383"/>
      <c r="P53" s="383"/>
      <c r="Q53" s="383"/>
      <c r="R53" s="383"/>
      <c r="S53" s="383"/>
      <c r="T53" s="383"/>
      <c r="U53" s="383"/>
      <c r="V53" s="383"/>
      <c r="W53" s="383"/>
      <c r="X53" s="383"/>
      <c r="Y53" s="114"/>
    </row>
    <row r="54" spans="1:25" ht="12" hidden="1" customHeight="1">
      <c r="A54" s="110"/>
      <c r="B54" s="123"/>
      <c r="C54" s="124"/>
      <c r="D54" s="128"/>
      <c r="E54" s="383"/>
      <c r="F54" s="383"/>
      <c r="G54" s="383"/>
      <c r="H54" s="383"/>
      <c r="I54" s="383"/>
      <c r="J54" s="383"/>
      <c r="K54" s="383"/>
      <c r="L54" s="383"/>
      <c r="M54" s="383"/>
      <c r="N54" s="383"/>
      <c r="O54" s="383"/>
      <c r="P54" s="383"/>
      <c r="Q54" s="383"/>
      <c r="R54" s="383"/>
      <c r="S54" s="383"/>
      <c r="T54" s="383"/>
      <c r="U54" s="383"/>
      <c r="V54" s="383"/>
      <c r="W54" s="383"/>
      <c r="X54" s="383"/>
      <c r="Y54" s="114"/>
    </row>
    <row r="55" spans="1:25" ht="12" hidden="1" customHeight="1">
      <c r="A55" s="110"/>
      <c r="B55" s="123"/>
      <c r="C55" s="124"/>
      <c r="D55" s="128"/>
      <c r="E55" s="383"/>
      <c r="F55" s="383"/>
      <c r="G55" s="383"/>
      <c r="H55" s="383"/>
      <c r="I55" s="383"/>
      <c r="J55" s="383"/>
      <c r="K55" s="383"/>
      <c r="L55" s="383"/>
      <c r="M55" s="383"/>
      <c r="N55" s="383"/>
      <c r="O55" s="383"/>
      <c r="P55" s="383"/>
      <c r="Q55" s="383"/>
      <c r="R55" s="383"/>
      <c r="S55" s="383"/>
      <c r="T55" s="383"/>
      <c r="U55" s="383"/>
      <c r="V55" s="383"/>
      <c r="W55" s="383"/>
      <c r="X55" s="383"/>
      <c r="Y55" s="114"/>
    </row>
    <row r="56" spans="1:25" ht="12" hidden="1" customHeight="1">
      <c r="A56" s="110"/>
      <c r="B56" s="123"/>
      <c r="C56" s="124"/>
      <c r="D56" s="126"/>
      <c r="E56" s="383"/>
      <c r="F56" s="383"/>
      <c r="G56" s="383"/>
      <c r="H56" s="383"/>
      <c r="I56" s="383"/>
      <c r="J56" s="383"/>
      <c r="K56" s="383"/>
      <c r="L56" s="383"/>
      <c r="M56" s="383"/>
      <c r="N56" s="383"/>
      <c r="O56" s="383"/>
      <c r="P56" s="383"/>
      <c r="Q56" s="383"/>
      <c r="R56" s="383"/>
      <c r="S56" s="383"/>
      <c r="T56" s="383"/>
      <c r="U56" s="383"/>
      <c r="V56" s="383"/>
      <c r="W56" s="383"/>
      <c r="X56" s="383"/>
      <c r="Y56" s="114"/>
    </row>
    <row r="57" spans="1:25" ht="11.1" hidden="1" customHeight="1">
      <c r="A57" s="110"/>
      <c r="B57" s="123"/>
      <c r="C57" s="124"/>
      <c r="D57" s="126"/>
      <c r="E57" s="383"/>
      <c r="F57" s="383"/>
      <c r="G57" s="383"/>
      <c r="H57" s="383"/>
      <c r="I57" s="383"/>
      <c r="J57" s="383"/>
      <c r="K57" s="383"/>
      <c r="L57" s="383"/>
      <c r="M57" s="383"/>
      <c r="N57" s="383"/>
      <c r="O57" s="383"/>
      <c r="P57" s="383"/>
      <c r="Q57" s="383"/>
      <c r="R57" s="383"/>
      <c r="S57" s="383"/>
      <c r="T57" s="383"/>
      <c r="U57" s="383"/>
      <c r="V57" s="383"/>
      <c r="W57" s="383"/>
      <c r="X57" s="383"/>
      <c r="Y57" s="114"/>
    </row>
    <row r="58" spans="1:25" ht="15" hidden="1" customHeight="1">
      <c r="A58" s="110"/>
      <c r="B58" s="123"/>
      <c r="C58" s="124"/>
      <c r="D58" s="128"/>
      <c r="E58" s="403" t="s">
        <v>226</v>
      </c>
      <c r="F58" s="403"/>
      <c r="G58" s="403"/>
      <c r="H58" s="403"/>
      <c r="I58" s="403"/>
      <c r="J58" s="403"/>
      <c r="K58" s="403"/>
      <c r="L58" s="403"/>
      <c r="M58" s="403"/>
      <c r="N58" s="403"/>
      <c r="O58" s="403"/>
      <c r="P58" s="403"/>
      <c r="Q58" s="403"/>
      <c r="R58" s="403"/>
      <c r="S58" s="403"/>
      <c r="T58" s="403"/>
      <c r="U58" s="403"/>
      <c r="V58" s="255"/>
      <c r="W58" s="255"/>
      <c r="X58" s="255"/>
      <c r="Y58" s="114"/>
    </row>
    <row r="59" spans="1:25" ht="15" hidden="1" customHeight="1">
      <c r="A59" s="110"/>
      <c r="B59" s="123"/>
      <c r="C59" s="124"/>
      <c r="D59" s="128"/>
      <c r="E59" s="397"/>
      <c r="F59" s="397"/>
      <c r="G59" s="397"/>
      <c r="H59" s="398"/>
      <c r="I59" s="398"/>
      <c r="J59" s="398"/>
      <c r="K59" s="398"/>
      <c r="L59" s="398"/>
      <c r="M59" s="398"/>
      <c r="N59" s="398"/>
      <c r="O59" s="398"/>
      <c r="P59" s="398"/>
      <c r="Q59" s="398"/>
      <c r="R59" s="398"/>
      <c r="S59" s="398"/>
      <c r="T59" s="398"/>
      <c r="U59" s="398"/>
      <c r="V59" s="398"/>
      <c r="W59" s="398"/>
      <c r="X59" s="398"/>
      <c r="Y59" s="114"/>
    </row>
    <row r="60" spans="1:25" ht="15" hidden="1" customHeight="1">
      <c r="A60" s="110"/>
      <c r="B60" s="123"/>
      <c r="C60" s="124"/>
      <c r="D60" s="128"/>
      <c r="E60" s="399"/>
      <c r="F60" s="400"/>
      <c r="G60" s="401"/>
      <c r="H60" s="40"/>
      <c r="I60" s="40"/>
      <c r="J60" s="40"/>
      <c r="K60" s="40"/>
      <c r="L60" s="40"/>
      <c r="M60" s="40"/>
      <c r="N60" s="40"/>
      <c r="O60" s="40"/>
      <c r="P60" s="40"/>
      <c r="Q60" s="40"/>
      <c r="R60" s="40"/>
      <c r="S60" s="40"/>
      <c r="T60" s="40"/>
      <c r="U60" s="40"/>
      <c r="V60" s="40"/>
      <c r="W60" s="40"/>
      <c r="X60" s="40"/>
      <c r="Y60" s="114"/>
    </row>
    <row r="61" spans="1:25" ht="21" hidden="1" customHeight="1">
      <c r="A61" s="110"/>
      <c r="B61" s="123"/>
      <c r="C61" s="124"/>
      <c r="D61" s="128"/>
      <c r="E61" s="29"/>
      <c r="F61" s="27"/>
      <c r="G61" s="28"/>
      <c r="H61" s="404"/>
      <c r="I61" s="404"/>
      <c r="J61" s="404"/>
      <c r="K61" s="404"/>
      <c r="L61" s="404"/>
      <c r="M61" s="404"/>
      <c r="N61" s="404"/>
      <c r="O61" s="404"/>
      <c r="P61" s="404"/>
      <c r="Q61" s="404"/>
      <c r="R61" s="404"/>
      <c r="S61" s="404"/>
      <c r="T61" s="404"/>
      <c r="U61" s="404"/>
      <c r="V61" s="404"/>
      <c r="W61" s="404"/>
      <c r="X61" s="404"/>
      <c r="Y61" s="114"/>
    </row>
    <row r="62" spans="1:25" ht="21" hidden="1" customHeight="1">
      <c r="A62" s="110"/>
      <c r="B62" s="123"/>
      <c r="C62" s="124"/>
      <c r="D62" s="128"/>
      <c r="E62" s="125"/>
      <c r="F62" s="125"/>
      <c r="G62" s="125"/>
      <c r="H62" s="125"/>
      <c r="I62" s="125"/>
      <c r="J62" s="125"/>
      <c r="K62" s="125"/>
      <c r="L62" s="125"/>
      <c r="M62" s="125"/>
      <c r="N62" s="125"/>
      <c r="O62" s="125"/>
      <c r="P62" s="125"/>
      <c r="Q62" s="125"/>
      <c r="R62" s="125"/>
      <c r="S62" s="125"/>
      <c r="T62" s="125"/>
      <c r="U62" s="125"/>
      <c r="V62" s="125"/>
      <c r="W62" s="125"/>
      <c r="X62" s="125"/>
      <c r="Y62" s="114"/>
    </row>
    <row r="63" spans="1:25" ht="21" hidden="1" customHeight="1">
      <c r="A63" s="110"/>
      <c r="B63" s="123"/>
      <c r="C63" s="124"/>
      <c r="D63" s="128"/>
      <c r="E63" s="125"/>
      <c r="F63" s="125"/>
      <c r="G63" s="125"/>
      <c r="H63" s="125"/>
      <c r="I63" s="125"/>
      <c r="J63" s="125"/>
      <c r="K63" s="125"/>
      <c r="L63" s="125"/>
      <c r="M63" s="125"/>
      <c r="N63" s="125"/>
      <c r="O63" s="125"/>
      <c r="P63" s="125"/>
      <c r="Q63" s="125"/>
      <c r="R63" s="125"/>
      <c r="S63" s="125"/>
      <c r="T63" s="125"/>
      <c r="U63" s="125"/>
      <c r="V63" s="125"/>
      <c r="W63" s="125"/>
      <c r="X63" s="125"/>
      <c r="Y63" s="114"/>
    </row>
    <row r="64" spans="1:25" ht="21" hidden="1" customHeight="1">
      <c r="A64" s="110"/>
      <c r="B64" s="123"/>
      <c r="C64" s="124"/>
      <c r="D64" s="128"/>
      <c r="E64" s="125"/>
      <c r="F64" s="125"/>
      <c r="G64" s="125"/>
      <c r="H64" s="125"/>
      <c r="I64" s="125"/>
      <c r="J64" s="125"/>
      <c r="K64" s="125"/>
      <c r="L64" s="125"/>
      <c r="M64" s="125"/>
      <c r="N64" s="125"/>
      <c r="O64" s="125"/>
      <c r="P64" s="125"/>
      <c r="Q64" s="125"/>
      <c r="R64" s="125"/>
      <c r="S64" s="125"/>
      <c r="T64" s="125"/>
      <c r="U64" s="125"/>
      <c r="V64" s="125"/>
      <c r="W64" s="125"/>
      <c r="X64" s="125"/>
      <c r="Y64" s="114"/>
    </row>
    <row r="65" spans="1:25" ht="21" hidden="1" customHeight="1">
      <c r="A65" s="110"/>
      <c r="B65" s="123"/>
      <c r="C65" s="124"/>
      <c r="D65" s="128"/>
      <c r="E65" s="125"/>
      <c r="F65" s="125"/>
      <c r="G65" s="125"/>
      <c r="H65" s="125"/>
      <c r="I65" s="125"/>
      <c r="J65" s="125"/>
      <c r="K65" s="125"/>
      <c r="L65" s="125"/>
      <c r="M65" s="125"/>
      <c r="N65" s="125"/>
      <c r="O65" s="125"/>
      <c r="P65" s="125"/>
      <c r="Q65" s="125"/>
      <c r="R65" s="125"/>
      <c r="S65" s="125"/>
      <c r="T65" s="125"/>
      <c r="U65" s="125"/>
      <c r="V65" s="125"/>
      <c r="W65" s="125"/>
      <c r="X65" s="125"/>
      <c r="Y65" s="114"/>
    </row>
    <row r="66" spans="1:25" ht="21" hidden="1" customHeight="1">
      <c r="A66" s="110"/>
      <c r="B66" s="123"/>
      <c r="C66" s="124"/>
      <c r="D66" s="128"/>
      <c r="E66" s="125"/>
      <c r="F66" s="125"/>
      <c r="G66" s="125"/>
      <c r="H66" s="125"/>
      <c r="I66" s="125"/>
      <c r="J66" s="125"/>
      <c r="K66" s="125"/>
      <c r="L66" s="125"/>
      <c r="M66" s="125"/>
      <c r="N66" s="125"/>
      <c r="O66" s="125"/>
      <c r="P66" s="125"/>
      <c r="Q66" s="125"/>
      <c r="R66" s="125"/>
      <c r="S66" s="125"/>
      <c r="T66" s="125"/>
      <c r="U66" s="125"/>
      <c r="V66" s="125"/>
      <c r="W66" s="125"/>
      <c r="X66" s="125"/>
      <c r="Y66" s="114"/>
    </row>
    <row r="67" spans="1:25" ht="21" hidden="1" customHeight="1">
      <c r="A67" s="110"/>
      <c r="B67" s="123"/>
      <c r="C67" s="124"/>
      <c r="D67" s="128"/>
      <c r="E67" s="125"/>
      <c r="F67" s="125"/>
      <c r="G67" s="125"/>
      <c r="H67" s="125"/>
      <c r="I67" s="125"/>
      <c r="J67" s="125"/>
      <c r="K67" s="125"/>
      <c r="L67" s="125"/>
      <c r="M67" s="125"/>
      <c r="N67" s="125"/>
      <c r="O67" s="125"/>
      <c r="P67" s="125"/>
      <c r="Q67" s="125"/>
      <c r="R67" s="125"/>
      <c r="S67" s="125"/>
      <c r="T67" s="125"/>
      <c r="U67" s="125"/>
      <c r="V67" s="125"/>
      <c r="W67" s="125"/>
      <c r="X67" s="125"/>
      <c r="Y67" s="114"/>
    </row>
    <row r="68" spans="1:25" ht="21" hidden="1" customHeight="1">
      <c r="A68" s="110"/>
      <c r="B68" s="123"/>
      <c r="C68" s="124"/>
      <c r="D68" s="126"/>
      <c r="E68" s="127"/>
      <c r="F68" s="127"/>
      <c r="G68" s="127"/>
      <c r="H68" s="127"/>
      <c r="I68" s="127"/>
      <c r="J68" s="127"/>
      <c r="K68" s="127"/>
      <c r="L68" s="127"/>
      <c r="M68" s="127"/>
      <c r="N68" s="127"/>
      <c r="O68" s="127"/>
      <c r="P68" s="127"/>
      <c r="Q68" s="127"/>
      <c r="R68" s="127"/>
      <c r="S68" s="127"/>
      <c r="T68" s="127"/>
      <c r="U68" s="127"/>
      <c r="V68" s="127"/>
      <c r="W68" s="127"/>
      <c r="X68" s="127"/>
      <c r="Y68" s="114"/>
    </row>
    <row r="69" spans="1:25" ht="18" hidden="1" customHeight="1">
      <c r="A69" s="110"/>
      <c r="B69" s="123"/>
      <c r="C69" s="124"/>
      <c r="D69" s="126"/>
      <c r="E69" s="127"/>
      <c r="F69" s="127"/>
      <c r="G69" s="127"/>
      <c r="H69" s="127"/>
      <c r="I69" s="127"/>
      <c r="J69" s="127"/>
      <c r="K69" s="127"/>
      <c r="L69" s="127"/>
      <c r="M69" s="127"/>
      <c r="N69" s="127"/>
      <c r="O69" s="127"/>
      <c r="P69" s="127"/>
      <c r="Q69" s="127"/>
      <c r="R69" s="127"/>
      <c r="S69" s="127"/>
      <c r="T69" s="127"/>
      <c r="U69" s="127"/>
      <c r="V69" s="127"/>
      <c r="W69" s="127"/>
      <c r="X69" s="127"/>
      <c r="Y69" s="114"/>
    </row>
    <row r="70" spans="1:25" ht="15" hidden="1">
      <c r="A70" s="110"/>
      <c r="B70" s="123"/>
      <c r="C70" s="124"/>
      <c r="D70" s="128"/>
      <c r="E70" s="403" t="s">
        <v>227</v>
      </c>
      <c r="F70" s="403"/>
      <c r="G70" s="403"/>
      <c r="H70" s="403"/>
      <c r="I70" s="403"/>
      <c r="J70" s="403"/>
      <c r="K70" s="403"/>
      <c r="L70" s="403"/>
      <c r="M70" s="403"/>
      <c r="N70" s="403"/>
      <c r="O70" s="403"/>
      <c r="P70" s="403"/>
      <c r="Q70" s="403"/>
      <c r="R70" s="403"/>
      <c r="S70" s="403"/>
      <c r="T70" s="403"/>
      <c r="U70" s="253"/>
      <c r="V70" s="253"/>
      <c r="W70" s="253"/>
      <c r="X70" s="253"/>
      <c r="Y70" s="114"/>
    </row>
    <row r="71" spans="1:25" ht="15" hidden="1">
      <c r="A71" s="110"/>
      <c r="B71" s="123"/>
      <c r="C71" s="124"/>
      <c r="D71" s="128"/>
      <c r="E71" s="403" t="s">
        <v>228</v>
      </c>
      <c r="F71" s="403"/>
      <c r="G71" s="403"/>
      <c r="H71" s="403"/>
      <c r="I71" s="403"/>
      <c r="J71" s="403"/>
      <c r="K71" s="403"/>
      <c r="L71" s="403"/>
      <c r="M71" s="403"/>
      <c r="N71" s="403"/>
      <c r="O71" s="403"/>
      <c r="P71" s="403"/>
      <c r="Q71" s="403"/>
      <c r="R71" s="403"/>
      <c r="S71" s="403"/>
      <c r="T71" s="403"/>
      <c r="U71" s="254"/>
      <c r="V71" s="254"/>
      <c r="W71" s="254"/>
      <c r="X71" s="254"/>
      <c r="Y71" s="114"/>
    </row>
    <row r="72" spans="1:25" ht="27" hidden="1" customHeight="1">
      <c r="A72" s="110"/>
      <c r="B72" s="123"/>
      <c r="C72" s="124"/>
      <c r="D72" s="128"/>
      <c r="E72" s="129"/>
      <c r="F72" s="402"/>
      <c r="G72" s="402"/>
      <c r="H72" s="402"/>
      <c r="I72" s="402"/>
      <c r="J72" s="402"/>
      <c r="K72" s="402"/>
      <c r="L72" s="402"/>
      <c r="M72" s="402"/>
      <c r="N72" s="402"/>
      <c r="O72" s="402"/>
      <c r="P72" s="402"/>
      <c r="Q72" s="402"/>
      <c r="R72" s="402"/>
      <c r="S72" s="402"/>
      <c r="T72" s="402"/>
      <c r="U72" s="402"/>
      <c r="V72" s="402"/>
      <c r="W72" s="402"/>
      <c r="X72" s="402"/>
      <c r="Y72" s="114"/>
    </row>
    <row r="73" spans="1:25" ht="52.5" hidden="1" customHeight="1">
      <c r="A73" s="110"/>
      <c r="B73" s="123"/>
      <c r="C73" s="124"/>
      <c r="D73" s="128"/>
      <c r="E73" s="129"/>
      <c r="F73" s="402"/>
      <c r="G73" s="402"/>
      <c r="H73" s="402"/>
      <c r="I73" s="402"/>
      <c r="J73" s="402"/>
      <c r="K73" s="402"/>
      <c r="L73" s="402"/>
      <c r="M73" s="402"/>
      <c r="N73" s="402"/>
      <c r="O73" s="402"/>
      <c r="P73" s="402"/>
      <c r="Q73" s="402"/>
      <c r="R73" s="402"/>
      <c r="S73" s="402"/>
      <c r="T73" s="402"/>
      <c r="U73" s="402"/>
      <c r="V73" s="402"/>
      <c r="W73" s="402"/>
      <c r="X73" s="402"/>
      <c r="Y73" s="114"/>
    </row>
    <row r="74" spans="1:25" ht="8.1" hidden="1" customHeight="1">
      <c r="A74" s="110"/>
      <c r="B74" s="123"/>
      <c r="C74" s="124"/>
      <c r="D74" s="128"/>
      <c r="E74" s="129"/>
      <c r="F74" s="406"/>
      <c r="G74" s="406"/>
      <c r="H74" s="406"/>
      <c r="I74" s="406"/>
      <c r="J74" s="406"/>
      <c r="K74" s="406"/>
      <c r="L74" s="406"/>
      <c r="M74" s="406"/>
      <c r="N74" s="406"/>
      <c r="O74" s="406"/>
      <c r="P74" s="406"/>
      <c r="Q74" s="406"/>
      <c r="R74" s="406"/>
      <c r="S74" s="406"/>
      <c r="T74" s="406"/>
      <c r="U74" s="406"/>
      <c r="V74" s="406"/>
      <c r="W74" s="406"/>
      <c r="X74" s="406"/>
      <c r="Y74" s="114"/>
    </row>
    <row r="75" spans="1:25" ht="14.25" hidden="1" customHeight="1">
      <c r="A75" s="110"/>
      <c r="B75" s="123"/>
      <c r="C75" s="124"/>
      <c r="D75" s="128"/>
      <c r="E75" s="407"/>
      <c r="F75" s="407"/>
      <c r="G75" s="407"/>
      <c r="H75" s="407"/>
      <c r="I75" s="407"/>
      <c r="J75" s="407"/>
      <c r="K75" s="407"/>
      <c r="L75" s="407"/>
      <c r="M75" s="407"/>
      <c r="N75" s="407"/>
      <c r="O75" s="407"/>
      <c r="P75" s="407"/>
      <c r="Q75" s="407"/>
      <c r="R75" s="407"/>
      <c r="S75" s="407"/>
      <c r="T75" s="407"/>
      <c r="U75" s="407"/>
      <c r="V75" s="407"/>
      <c r="W75" s="407"/>
      <c r="X75" s="407"/>
      <c r="Y75" s="114"/>
    </row>
    <row r="76" spans="1:25" ht="34.5" hidden="1" customHeight="1">
      <c r="A76" s="110"/>
      <c r="B76" s="123"/>
      <c r="C76" s="124"/>
      <c r="D76" s="128"/>
      <c r="E76" s="408"/>
      <c r="F76" s="408"/>
      <c r="G76" s="408"/>
      <c r="H76" s="408"/>
      <c r="I76" s="408"/>
      <c r="J76" s="408"/>
      <c r="K76" s="408"/>
      <c r="L76" s="408"/>
      <c r="M76" s="408"/>
      <c r="N76" s="408"/>
      <c r="O76" s="408"/>
      <c r="P76" s="408"/>
      <c r="Q76" s="408"/>
      <c r="R76" s="408"/>
      <c r="S76" s="408"/>
      <c r="T76" s="408"/>
      <c r="U76" s="408"/>
      <c r="V76" s="408"/>
      <c r="W76" s="408"/>
      <c r="X76" s="408"/>
      <c r="Y76" s="114"/>
    </row>
    <row r="77" spans="1:25" ht="23.1" hidden="1" customHeight="1">
      <c r="A77" s="110"/>
      <c r="B77" s="123"/>
      <c r="C77" s="124"/>
      <c r="D77" s="128"/>
      <c r="E77" s="408"/>
      <c r="F77" s="408"/>
      <c r="G77" s="408"/>
      <c r="H77" s="408"/>
      <c r="I77" s="408"/>
      <c r="J77" s="408"/>
      <c r="K77" s="408"/>
      <c r="L77" s="408"/>
      <c r="M77" s="408"/>
      <c r="N77" s="408"/>
      <c r="O77" s="408"/>
      <c r="P77" s="408"/>
      <c r="Q77" s="408"/>
      <c r="R77" s="408"/>
      <c r="S77" s="408"/>
      <c r="T77" s="408"/>
      <c r="U77" s="408"/>
      <c r="V77" s="408"/>
      <c r="W77" s="408"/>
      <c r="X77" s="408"/>
      <c r="Y77" s="114"/>
    </row>
    <row r="78" spans="1:25" ht="42.75" hidden="1" customHeight="1">
      <c r="A78" s="110"/>
      <c r="B78" s="123"/>
      <c r="C78" s="124"/>
      <c r="D78" s="128"/>
      <c r="E78" s="408"/>
      <c r="F78" s="408"/>
      <c r="G78" s="408"/>
      <c r="H78" s="408"/>
      <c r="I78" s="408"/>
      <c r="J78" s="408"/>
      <c r="K78" s="408"/>
      <c r="L78" s="408"/>
      <c r="M78" s="408"/>
      <c r="N78" s="408"/>
      <c r="O78" s="408"/>
      <c r="P78" s="408"/>
      <c r="Q78" s="408"/>
      <c r="R78" s="408"/>
      <c r="S78" s="408"/>
      <c r="T78" s="408"/>
      <c r="U78" s="408"/>
      <c r="V78" s="408"/>
      <c r="W78" s="408"/>
      <c r="X78" s="408"/>
      <c r="Y78" s="114"/>
    </row>
    <row r="79" spans="1:25" ht="25.5" hidden="1" customHeight="1">
      <c r="A79" s="110"/>
      <c r="B79" s="123"/>
      <c r="C79" s="124"/>
      <c r="D79" s="128"/>
      <c r="E79" s="405" t="s">
        <v>64</v>
      </c>
      <c r="F79" s="405"/>
      <c r="G79" s="405"/>
      <c r="H79" s="405"/>
      <c r="I79" s="405"/>
      <c r="J79" s="405"/>
      <c r="K79" s="405"/>
      <c r="L79" s="405"/>
      <c r="M79" s="405"/>
      <c r="N79" s="405"/>
      <c r="O79" s="405"/>
      <c r="P79" s="405"/>
      <c r="Q79" s="405"/>
      <c r="R79" s="405"/>
      <c r="S79" s="405"/>
      <c r="T79" s="405"/>
      <c r="U79" s="405"/>
      <c r="V79" s="405"/>
      <c r="W79" s="405"/>
      <c r="X79" s="405"/>
      <c r="Y79" s="114"/>
    </row>
    <row r="80" spans="1:25" ht="15" hidden="1" customHeight="1">
      <c r="A80" s="110"/>
      <c r="B80" s="123"/>
      <c r="C80" s="124"/>
      <c r="D80" s="128"/>
      <c r="E80" s="125"/>
      <c r="F80" s="125"/>
      <c r="G80" s="125"/>
      <c r="H80" s="116"/>
      <c r="I80" s="116"/>
      <c r="J80" s="116"/>
      <c r="K80" s="116"/>
      <c r="L80" s="116"/>
      <c r="M80" s="116"/>
      <c r="N80" s="116"/>
      <c r="O80" s="117"/>
      <c r="P80" s="117"/>
      <c r="Q80" s="117"/>
      <c r="R80" s="117"/>
      <c r="S80" s="117"/>
      <c r="T80" s="117"/>
      <c r="U80" s="125"/>
      <c r="V80" s="125"/>
      <c r="W80" s="125"/>
      <c r="X80" s="125"/>
      <c r="Y80" s="114"/>
    </row>
    <row r="81" spans="1:27" ht="15" hidden="1" customHeight="1">
      <c r="A81" s="110"/>
      <c r="B81" s="123"/>
      <c r="C81" s="124"/>
      <c r="D81" s="128"/>
      <c r="E81" s="130"/>
      <c r="F81" s="396" t="s">
        <v>63</v>
      </c>
      <c r="G81" s="396"/>
      <c r="H81" s="396"/>
      <c r="I81" s="396"/>
      <c r="J81" s="396"/>
      <c r="K81" s="396"/>
      <c r="L81" s="396"/>
      <c r="M81" s="396"/>
      <c r="N81" s="396"/>
      <c r="O81" s="396"/>
      <c r="P81" s="396"/>
      <c r="Q81" s="396"/>
      <c r="R81" s="396"/>
      <c r="S81" s="396"/>
      <c r="T81" s="117"/>
      <c r="U81" s="125"/>
      <c r="V81" s="125"/>
      <c r="W81" s="125"/>
      <c r="X81" s="125"/>
      <c r="Y81" s="114"/>
      <c r="AA81" s="119" t="s">
        <v>61</v>
      </c>
    </row>
    <row r="82" spans="1:27" ht="15" hidden="1" customHeight="1">
      <c r="A82" s="110"/>
      <c r="B82" s="123"/>
      <c r="C82" s="124"/>
      <c r="D82" s="128"/>
      <c r="E82" s="125"/>
      <c r="F82" s="125"/>
      <c r="G82" s="125"/>
      <c r="H82" s="116"/>
      <c r="I82" s="116"/>
      <c r="J82" s="116"/>
      <c r="K82" s="116"/>
      <c r="L82" s="116"/>
      <c r="M82" s="116"/>
      <c r="N82" s="116"/>
      <c r="O82" s="117"/>
      <c r="P82" s="117"/>
      <c r="Q82" s="117"/>
      <c r="R82" s="117"/>
      <c r="S82" s="117"/>
      <c r="T82" s="117"/>
      <c r="U82" s="125"/>
      <c r="V82" s="125"/>
      <c r="W82" s="125"/>
      <c r="X82" s="125"/>
      <c r="Y82" s="114"/>
    </row>
    <row r="83" spans="1:27" ht="15" hidden="1">
      <c r="A83" s="110"/>
      <c r="B83" s="123"/>
      <c r="C83" s="124"/>
      <c r="D83" s="128"/>
      <c r="E83" s="125"/>
      <c r="F83" s="396" t="s">
        <v>62</v>
      </c>
      <c r="G83" s="396"/>
      <c r="H83" s="396"/>
      <c r="I83" s="396"/>
      <c r="J83" s="396"/>
      <c r="K83" s="396"/>
      <c r="L83" s="396"/>
      <c r="M83" s="396"/>
      <c r="N83" s="396"/>
      <c r="O83" s="396"/>
      <c r="P83" s="396"/>
      <c r="Q83" s="396"/>
      <c r="R83" s="396"/>
      <c r="S83" s="396"/>
      <c r="T83" s="396"/>
      <c r="U83" s="396"/>
      <c r="V83" s="396"/>
      <c r="W83" s="396"/>
      <c r="X83" s="396"/>
      <c r="Y83" s="114"/>
    </row>
    <row r="84" spans="1:27" ht="15" hidden="1">
      <c r="A84" s="110"/>
      <c r="B84" s="123"/>
      <c r="C84" s="124"/>
      <c r="D84" s="128"/>
      <c r="E84" s="125"/>
      <c r="F84" s="125"/>
      <c r="G84" s="125"/>
      <c r="H84" s="125"/>
      <c r="I84" s="125"/>
      <c r="J84" s="125"/>
      <c r="K84" s="125"/>
      <c r="L84" s="125"/>
      <c r="M84" s="125"/>
      <c r="N84" s="125"/>
      <c r="O84" s="125"/>
      <c r="P84" s="125"/>
      <c r="Q84" s="125"/>
      <c r="R84" s="125"/>
      <c r="S84" s="125"/>
      <c r="T84" s="125"/>
      <c r="U84" s="125"/>
      <c r="V84" s="125"/>
      <c r="W84" s="125"/>
      <c r="X84" s="125"/>
      <c r="Y84" s="114"/>
    </row>
    <row r="85" spans="1:27" ht="15" hidden="1">
      <c r="A85" s="110"/>
      <c r="B85" s="123"/>
      <c r="C85" s="124"/>
      <c r="D85" s="128"/>
      <c r="E85" s="125"/>
      <c r="F85" s="125"/>
      <c r="G85" s="125"/>
      <c r="H85" s="125"/>
      <c r="I85" s="125"/>
      <c r="J85" s="125"/>
      <c r="K85" s="125"/>
      <c r="L85" s="125"/>
      <c r="M85" s="125"/>
      <c r="N85" s="125"/>
      <c r="O85" s="125"/>
      <c r="P85" s="125"/>
      <c r="Q85" s="125"/>
      <c r="R85" s="125"/>
      <c r="S85" s="125"/>
      <c r="T85" s="125"/>
      <c r="U85" s="125"/>
      <c r="V85" s="125"/>
      <c r="W85" s="125"/>
      <c r="X85" s="125"/>
      <c r="Y85" s="114"/>
    </row>
    <row r="86" spans="1:27" ht="15" hidden="1">
      <c r="A86" s="110"/>
      <c r="B86" s="123"/>
      <c r="C86" s="124"/>
      <c r="D86" s="128"/>
      <c r="E86" s="125"/>
      <c r="F86" s="125"/>
      <c r="G86" s="125"/>
      <c r="H86" s="125"/>
      <c r="I86" s="125"/>
      <c r="J86" s="125"/>
      <c r="K86" s="125"/>
      <c r="L86" s="125"/>
      <c r="M86" s="125"/>
      <c r="N86" s="125"/>
      <c r="O86" s="125"/>
      <c r="P86" s="125"/>
      <c r="Q86" s="125"/>
      <c r="R86" s="125"/>
      <c r="S86" s="125"/>
      <c r="T86" s="125"/>
      <c r="U86" s="125"/>
      <c r="V86" s="125"/>
      <c r="W86" s="125"/>
      <c r="X86" s="125"/>
      <c r="Y86" s="114"/>
    </row>
    <row r="87" spans="1:27" ht="15" hidden="1">
      <c r="A87" s="110"/>
      <c r="B87" s="123"/>
      <c r="C87" s="124"/>
      <c r="D87" s="128"/>
      <c r="E87" s="125"/>
      <c r="F87" s="125"/>
      <c r="G87" s="125"/>
      <c r="H87" s="125"/>
      <c r="I87" s="125"/>
      <c r="J87" s="125"/>
      <c r="K87" s="125"/>
      <c r="L87" s="125"/>
      <c r="M87" s="125"/>
      <c r="N87" s="125"/>
      <c r="O87" s="125"/>
      <c r="P87" s="125"/>
      <c r="Q87" s="125"/>
      <c r="R87" s="125"/>
      <c r="S87" s="125"/>
      <c r="T87" s="125"/>
      <c r="U87" s="125"/>
      <c r="V87" s="125"/>
      <c r="W87" s="125"/>
      <c r="X87" s="125"/>
      <c r="Y87" s="114"/>
    </row>
    <row r="88" spans="1:27" ht="15" hidden="1" customHeight="1">
      <c r="A88" s="110"/>
      <c r="B88" s="123"/>
      <c r="C88" s="124"/>
      <c r="D88" s="128"/>
      <c r="E88" s="125"/>
      <c r="F88" s="125"/>
      <c r="G88" s="125"/>
      <c r="H88" s="125"/>
      <c r="I88" s="125"/>
      <c r="J88" s="125"/>
      <c r="K88" s="125"/>
      <c r="L88" s="125"/>
      <c r="M88" s="125"/>
      <c r="N88" s="125"/>
      <c r="O88" s="125"/>
      <c r="P88" s="125"/>
      <c r="Q88" s="125"/>
      <c r="R88" s="125"/>
      <c r="S88" s="125"/>
      <c r="T88" s="125"/>
      <c r="U88" s="125"/>
      <c r="V88" s="125"/>
      <c r="W88" s="125"/>
      <c r="X88" s="125"/>
      <c r="Y88" s="114"/>
    </row>
    <row r="89" spans="1:27" ht="15" hidden="1" customHeight="1">
      <c r="A89" s="110"/>
      <c r="B89" s="123"/>
      <c r="C89" s="124"/>
      <c r="D89" s="128"/>
      <c r="E89" s="125"/>
      <c r="F89" s="125"/>
      <c r="G89" s="125"/>
      <c r="H89" s="125"/>
      <c r="I89" s="125"/>
      <c r="J89" s="125"/>
      <c r="K89" s="125"/>
      <c r="L89" s="125"/>
      <c r="M89" s="125"/>
      <c r="N89" s="125"/>
      <c r="O89" s="125"/>
      <c r="P89" s="125"/>
      <c r="Q89" s="125"/>
      <c r="R89" s="125"/>
      <c r="S89" s="125"/>
      <c r="T89" s="125"/>
      <c r="U89" s="125"/>
      <c r="V89" s="125"/>
      <c r="W89" s="125"/>
      <c r="X89" s="125"/>
      <c r="Y89" s="114"/>
    </row>
    <row r="90" spans="1:27" ht="15" hidden="1" customHeight="1">
      <c r="A90" s="110"/>
      <c r="B90" s="123"/>
      <c r="C90" s="124"/>
      <c r="D90" s="128"/>
      <c r="E90" s="125"/>
      <c r="F90" s="125"/>
      <c r="G90" s="125"/>
      <c r="H90" s="125"/>
      <c r="I90" s="125"/>
      <c r="J90" s="125"/>
      <c r="K90" s="125"/>
      <c r="L90" s="125"/>
      <c r="M90" s="125"/>
      <c r="N90" s="125"/>
      <c r="O90" s="125"/>
      <c r="P90" s="125"/>
      <c r="Q90" s="125"/>
      <c r="R90" s="125"/>
      <c r="S90" s="125"/>
      <c r="T90" s="125"/>
      <c r="U90" s="125"/>
      <c r="V90" s="125"/>
      <c r="W90" s="125"/>
      <c r="X90" s="125"/>
      <c r="Y90" s="114"/>
    </row>
    <row r="91" spans="1:27" ht="15" hidden="1" customHeight="1">
      <c r="A91" s="110"/>
      <c r="B91" s="123"/>
      <c r="C91" s="124"/>
      <c r="D91" s="128"/>
      <c r="E91" s="125"/>
      <c r="F91" s="125"/>
      <c r="G91" s="125"/>
      <c r="H91" s="125"/>
      <c r="I91" s="125"/>
      <c r="J91" s="125"/>
      <c r="K91" s="125"/>
      <c r="L91" s="125"/>
      <c r="M91" s="125"/>
      <c r="N91" s="125"/>
      <c r="O91" s="125"/>
      <c r="P91" s="125"/>
      <c r="Q91" s="125"/>
      <c r="R91" s="125"/>
      <c r="S91" s="125"/>
      <c r="T91" s="125"/>
      <c r="U91" s="125"/>
      <c r="V91" s="125"/>
      <c r="W91" s="125"/>
      <c r="X91" s="125"/>
      <c r="Y91" s="114"/>
    </row>
    <row r="92" spans="1:27" ht="15" hidden="1" customHeight="1">
      <c r="A92" s="110"/>
      <c r="B92" s="123"/>
      <c r="C92" s="124"/>
      <c r="D92" s="128"/>
      <c r="E92" s="125"/>
      <c r="F92" s="125"/>
      <c r="G92" s="125"/>
      <c r="H92" s="125"/>
      <c r="I92" s="125"/>
      <c r="J92" s="125"/>
      <c r="K92" s="125"/>
      <c r="L92" s="125"/>
      <c r="M92" s="125"/>
      <c r="N92" s="125"/>
      <c r="O92" s="125"/>
      <c r="P92" s="125"/>
      <c r="Q92" s="125"/>
      <c r="R92" s="125"/>
      <c r="S92" s="125"/>
      <c r="T92" s="125"/>
      <c r="U92" s="125"/>
      <c r="V92" s="125"/>
      <c r="W92" s="125"/>
      <c r="X92" s="125"/>
      <c r="Y92" s="114"/>
    </row>
    <row r="93" spans="1:27" ht="11.1" hidden="1" customHeight="1">
      <c r="A93" s="110"/>
      <c r="B93" s="123"/>
      <c r="C93" s="124"/>
      <c r="D93" s="128"/>
      <c r="E93" s="125"/>
      <c r="F93" s="125"/>
      <c r="G93" s="125"/>
      <c r="H93" s="125"/>
      <c r="I93" s="125"/>
      <c r="J93" s="125"/>
      <c r="K93" s="125"/>
      <c r="L93" s="125"/>
      <c r="M93" s="125"/>
      <c r="N93" s="125"/>
      <c r="O93" s="125"/>
      <c r="P93" s="125"/>
      <c r="Q93" s="125"/>
      <c r="R93" s="125"/>
      <c r="S93" s="125"/>
      <c r="T93" s="125"/>
      <c r="U93" s="125"/>
      <c r="V93" s="125"/>
      <c r="W93" s="125"/>
      <c r="X93" s="125"/>
      <c r="Y93" s="114"/>
    </row>
    <row r="94" spans="1:27" ht="15" customHeight="1">
      <c r="A94" s="110"/>
      <c r="B94" s="131"/>
      <c r="C94" s="132"/>
      <c r="D94" s="133"/>
      <c r="E94" s="134"/>
      <c r="F94" s="134"/>
      <c r="G94" s="134"/>
      <c r="H94" s="134"/>
      <c r="I94" s="134"/>
      <c r="J94" s="134"/>
      <c r="K94" s="134"/>
      <c r="L94" s="134"/>
      <c r="M94" s="134"/>
      <c r="N94" s="134"/>
      <c r="O94" s="134"/>
      <c r="P94" s="134"/>
      <c r="Q94" s="134"/>
      <c r="R94" s="134"/>
      <c r="S94" s="134"/>
      <c r="T94" s="134"/>
      <c r="U94" s="134"/>
      <c r="V94" s="134"/>
      <c r="W94" s="134"/>
      <c r="X94" s="134"/>
      <c r="Y94" s="118"/>
    </row>
  </sheetData>
  <sheetProtection password="FA9C" sheet="1" objects="1" scenarios="1" formatColumns="0" formatRows="0"/>
  <dataConsolidate/>
  <mergeCells count="30">
    <mergeCell ref="F83:X83"/>
    <mergeCell ref="H61:X61"/>
    <mergeCell ref="E79:X79"/>
    <mergeCell ref="F73:X73"/>
    <mergeCell ref="F74:X74"/>
    <mergeCell ref="E75:X75"/>
    <mergeCell ref="E76:X76"/>
    <mergeCell ref="E77:X77"/>
    <mergeCell ref="E78:X78"/>
    <mergeCell ref="E70:T70"/>
    <mergeCell ref="E40:X40"/>
    <mergeCell ref="E41:X45"/>
    <mergeCell ref="E46:X57"/>
    <mergeCell ref="F81:S81"/>
    <mergeCell ref="E59:G59"/>
    <mergeCell ref="H59:X59"/>
    <mergeCell ref="E60:G60"/>
    <mergeCell ref="F72:X72"/>
    <mergeCell ref="E58:U58"/>
    <mergeCell ref="E71:T71"/>
    <mergeCell ref="E35:X39"/>
    <mergeCell ref="P23:W23"/>
    <mergeCell ref="F22:M22"/>
    <mergeCell ref="B2:G2"/>
    <mergeCell ref="B3:C3"/>
    <mergeCell ref="B5:Y5"/>
    <mergeCell ref="E7:X19"/>
    <mergeCell ref="F21:M21"/>
    <mergeCell ref="P21:X21"/>
    <mergeCell ref="P22:X22"/>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G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0">
    <tabColor indexed="47"/>
  </sheetPr>
  <dimension ref="A1"/>
  <sheetViews>
    <sheetView showGridLines="0" zoomScaleNormal="100" workbookViewId="0"/>
  </sheetViews>
  <sheetFormatPr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1">
    <tabColor indexed="47"/>
  </sheetPr>
  <dimension ref="A1:L17"/>
  <sheetViews>
    <sheetView showGridLines="0" topLeftCell="C3" zoomScaleNormal="100" workbookViewId="0"/>
  </sheetViews>
  <sheetFormatPr defaultColWidth="10.5703125" defaultRowHeight="15"/>
  <cols>
    <col min="1" max="1" width="9.140625" style="32" hidden="1" customWidth="1"/>
    <col min="2" max="2" width="9.140625" style="18" hidden="1" customWidth="1"/>
    <col min="3" max="11" width="10.5703125" style="18"/>
    <col min="12" max="12" width="10.5703125" style="238"/>
    <col min="13" max="16384" width="10.5703125" style="18"/>
  </cols>
  <sheetData>
    <row r="1" spans="1:12" s="179" customFormat="1" ht="15" hidden="1" customHeight="1">
      <c r="L1" s="239"/>
    </row>
    <row r="2" spans="1:12" s="179" customFormat="1" ht="15" hidden="1" customHeight="1">
      <c r="L2" s="239"/>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2">
    <tabColor indexed="47"/>
  </sheetPr>
  <dimension ref="A1:C12"/>
  <sheetViews>
    <sheetView showGridLines="0" topLeftCell="C4" zoomScaleNormal="100" workbookViewId="0"/>
  </sheetViews>
  <sheetFormatPr defaultRowHeight="15"/>
  <cols>
    <col min="1" max="1" width="9.140625" style="75" hidden="1" customWidth="1"/>
    <col min="2" max="2" width="9.140625" style="76" hidden="1" customWidth="1"/>
    <col min="3" max="3" width="9.140625" style="245"/>
    <col min="4" max="16384" width="9.140625" style="76"/>
  </cols>
  <sheetData>
    <row r="1" spans="1:3" hidden="1"/>
    <row r="2" spans="1:3" hidden="1"/>
    <row r="3" spans="1:3" hidden="1"/>
    <row r="4" spans="1:3" ht="10.5" customHeight="1"/>
    <row r="5" spans="1:3" s="36" customFormat="1" ht="30" customHeight="1">
      <c r="A5" s="32"/>
      <c r="C5" s="246"/>
    </row>
    <row r="6" spans="1:3" s="36" customFormat="1" ht="15" customHeight="1">
      <c r="A6" s="32"/>
      <c r="C6" s="246"/>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3">
    <tabColor indexed="47"/>
  </sheetPr>
  <dimension ref="A1"/>
  <sheetViews>
    <sheetView showGridLines="0" zoomScaleNormal="100" workbookViewId="0"/>
  </sheetViews>
  <sheetFormatPr defaultRowHeight="11.25"/>
  <cols>
    <col min="1" max="16384" width="9.140625" style="149"/>
  </cols>
  <sheetData>
    <row r="1" spans="1:1">
      <c r="A1" s="281"/>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42" customWidth="1"/>
    <col min="4" max="16" width="9.140625" style="7"/>
    <col min="17" max="17" width="9.140625" style="248"/>
    <col min="18" max="16384" width="9.140625" style="7"/>
  </cols>
  <sheetData>
    <row r="1" spans="3:17" s="78" customFormat="1" hidden="1">
      <c r="C1" s="77"/>
      <c r="Q1" s="247"/>
    </row>
    <row r="2" spans="3:17" s="78" customFormat="1" hidden="1">
      <c r="C2" s="77"/>
      <c r="Q2" s="247"/>
    </row>
    <row r="3" spans="3:17" s="78" customFormat="1" hidden="1">
      <c r="C3" s="77"/>
      <c r="Q3" s="247"/>
    </row>
    <row r="4" spans="3:17" s="78" customFormat="1" hidden="1">
      <c r="C4" s="77"/>
      <c r="Q4" s="247"/>
    </row>
    <row r="5" spans="3:17" s="78" customFormat="1" hidden="1">
      <c r="C5" s="77"/>
      <c r="Q5" s="247"/>
    </row>
    <row r="6" spans="3:17" s="78" customFormat="1" ht="10.5" customHeight="1">
      <c r="C6" s="79"/>
      <c r="Q6" s="247"/>
    </row>
    <row r="7" spans="3:17" s="78" customFormat="1" ht="20.100000000000001" customHeight="1">
      <c r="C7" s="79"/>
      <c r="Q7" s="247"/>
    </row>
    <row r="8" spans="3:17" s="78" customFormat="1" ht="15" customHeight="1">
      <c r="C8" s="79"/>
      <c r="Q8" s="247"/>
    </row>
    <row r="9" spans="3:17" s="78" customFormat="1" ht="6.95" customHeight="1">
      <c r="C9" s="79"/>
      <c r="Q9" s="247"/>
    </row>
    <row r="10" spans="3:17" s="78" customFormat="1" ht="22.5" customHeight="1">
      <c r="C10" s="79"/>
      <c r="Q10" s="247"/>
    </row>
    <row r="11" spans="3:17" s="78" customFormat="1" ht="11.25" customHeight="1">
      <c r="C11" s="79"/>
      <c r="Q11" s="247"/>
    </row>
    <row r="12" spans="3:17" s="78" customFormat="1" ht="15" hidden="1" customHeight="1">
      <c r="C12" s="79"/>
      <c r="Q12" s="247"/>
    </row>
    <row r="13" spans="3:17" s="78" customFormat="1" ht="14.1" customHeight="1">
      <c r="C13" s="82"/>
      <c r="Q13" s="247"/>
    </row>
    <row r="14" spans="3:17" s="78" customFormat="1" ht="15" customHeight="1">
      <c r="C14" s="79"/>
      <c r="Q14" s="247"/>
    </row>
    <row r="15" spans="3:17" s="78" customFormat="1" ht="11.25" customHeight="1">
      <c r="C15" s="77"/>
      <c r="Q15" s="247"/>
    </row>
    <row r="16" spans="3:17" s="78" customFormat="1">
      <c r="C16" s="77"/>
      <c r="D16" s="84"/>
      <c r="E16" s="84"/>
      <c r="Q16" s="247"/>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7">
    <tabColor indexed="47"/>
  </sheetPr>
  <dimension ref="A1:N27"/>
  <sheetViews>
    <sheetView showGridLines="0" topLeftCell="C3" zoomScaleNormal="100" workbookViewId="0"/>
  </sheetViews>
  <sheetFormatPr defaultRowHeight="11.25"/>
  <cols>
    <col min="1" max="1" width="6.42578125" style="207" hidden="1" customWidth="1"/>
    <col min="2" max="2" width="2" style="207" hidden="1" customWidth="1"/>
    <col min="3" max="14" width="9.140625" style="208"/>
    <col min="15" max="16384" width="9.140625" style="207"/>
  </cols>
  <sheetData>
    <row r="1" spans="1:14" hidden="1"/>
    <row r="2" spans="1:14" hidden="1"/>
    <row r="3" spans="1:14" ht="10.5" customHeight="1"/>
    <row r="4" spans="1:14" ht="27" customHeight="1">
      <c r="A4" s="209"/>
      <c r="B4" s="209"/>
    </row>
    <row r="5" spans="1:14" s="211" customFormat="1" ht="15">
      <c r="A5" s="209"/>
      <c r="B5" s="209"/>
      <c r="C5" s="210"/>
      <c r="D5" s="210"/>
      <c r="E5" s="210"/>
      <c r="F5" s="210"/>
      <c r="G5" s="210"/>
      <c r="H5" s="210"/>
      <c r="I5" s="210"/>
      <c r="J5" s="210"/>
      <c r="K5" s="210"/>
      <c r="L5" s="210"/>
      <c r="M5" s="210"/>
      <c r="N5" s="210"/>
    </row>
    <row r="6" spans="1:14" s="212" customFormat="1" ht="3" customHeight="1">
      <c r="A6" s="457"/>
      <c r="B6" s="457"/>
      <c r="C6" s="213"/>
      <c r="D6" s="213"/>
      <c r="E6" s="213"/>
      <c r="F6" s="213"/>
      <c r="G6" s="213"/>
      <c r="H6" s="213"/>
      <c r="I6" s="213"/>
      <c r="J6" s="213"/>
      <c r="K6" s="213"/>
      <c r="L6" s="213"/>
      <c r="M6" s="213"/>
      <c r="N6" s="213"/>
    </row>
    <row r="7" spans="1:14" ht="3.75" customHeight="1">
      <c r="A7" s="457"/>
      <c r="B7" s="457"/>
    </row>
    <row r="8" spans="1:14" ht="0.2" customHeight="1">
      <c r="B8" s="354"/>
    </row>
    <row r="9" spans="1:14" ht="0.2" customHeight="1">
      <c r="B9" s="354"/>
    </row>
    <row r="10" spans="1:14" ht="0.2" customHeight="1">
      <c r="B10" s="354"/>
    </row>
    <row r="11" spans="1:14" ht="6" hidden="1" customHeight="1">
      <c r="B11" s="354"/>
    </row>
    <row r="12" spans="1:14" ht="20.25" hidden="1" customHeight="1">
      <c r="A12" s="163"/>
      <c r="B12" s="354"/>
    </row>
    <row r="13" spans="1:14" ht="20.25" hidden="1" customHeight="1">
      <c r="B13" s="354"/>
    </row>
    <row r="14" spans="1:14" ht="6" hidden="1" customHeight="1">
      <c r="B14" s="355"/>
    </row>
    <row r="15" spans="1:14" ht="3" customHeight="1"/>
    <row r="16" spans="1:14" ht="0.2" customHeight="1"/>
    <row r="17" spans="1:14" s="211" customFormat="1" ht="0.2" customHeight="1">
      <c r="A17" s="214"/>
      <c r="B17" s="214"/>
      <c r="C17" s="210"/>
      <c r="D17" s="210"/>
      <c r="E17" s="210"/>
      <c r="F17" s="210"/>
      <c r="G17" s="210"/>
      <c r="H17" s="210"/>
      <c r="I17" s="210"/>
      <c r="J17" s="210"/>
      <c r="K17" s="210"/>
      <c r="L17" s="210"/>
      <c r="M17" s="210"/>
      <c r="N17" s="210"/>
    </row>
    <row r="18" spans="1:14" ht="23.25" customHeight="1">
      <c r="A18" s="448"/>
      <c r="B18" s="163"/>
    </row>
    <row r="19" spans="1:14" ht="23.25" customHeight="1">
      <c r="A19" s="448"/>
      <c r="B19" s="165"/>
    </row>
    <row r="20" spans="1:14" s="168" customFormat="1" ht="14.25" customHeight="1">
      <c r="A20" s="74"/>
      <c r="B20" s="74"/>
      <c r="C20" s="182"/>
      <c r="D20" s="182"/>
      <c r="E20" s="182"/>
      <c r="F20" s="182"/>
      <c r="G20" s="182"/>
      <c r="H20" s="182"/>
      <c r="I20" s="182"/>
      <c r="J20" s="182"/>
      <c r="K20" s="182"/>
      <c r="L20" s="182"/>
      <c r="M20" s="182"/>
      <c r="N20" s="182"/>
    </row>
    <row r="21" spans="1:14" hidden="1">
      <c r="A21" s="215"/>
      <c r="B21" s="167"/>
    </row>
    <row r="22" spans="1:14" s="161" customFormat="1" ht="15" customHeight="1">
      <c r="A22" s="56"/>
      <c r="B22" s="56"/>
      <c r="C22" s="162"/>
      <c r="D22" s="162"/>
      <c r="E22" s="162"/>
      <c r="F22" s="162"/>
      <c r="G22" s="162"/>
      <c r="H22" s="162"/>
      <c r="I22" s="162"/>
      <c r="J22" s="162"/>
      <c r="K22" s="162"/>
      <c r="L22" s="162"/>
      <c r="M22" s="162"/>
      <c r="N22" s="162"/>
    </row>
    <row r="23" spans="1:14" s="161" customFormat="1" ht="15" customHeight="1">
      <c r="A23" s="56"/>
      <c r="B23" s="56"/>
      <c r="C23" s="162"/>
      <c r="D23" s="162"/>
      <c r="E23" s="162"/>
      <c r="F23" s="162"/>
      <c r="G23" s="162"/>
      <c r="H23" s="162"/>
      <c r="I23" s="162"/>
      <c r="J23" s="162"/>
      <c r="K23" s="162"/>
      <c r="L23" s="162"/>
      <c r="M23" s="162"/>
      <c r="N23" s="162"/>
    </row>
    <row r="24" spans="1:14" s="161" customFormat="1" ht="15" customHeight="1">
      <c r="A24" s="56"/>
      <c r="B24" s="56"/>
      <c r="C24" s="162"/>
      <c r="D24" s="162"/>
      <c r="E24" s="162"/>
      <c r="F24" s="162"/>
      <c r="G24" s="162"/>
      <c r="H24" s="162"/>
      <c r="I24" s="162"/>
      <c r="J24" s="162"/>
      <c r="K24" s="162"/>
      <c r="L24" s="162"/>
      <c r="M24" s="162"/>
      <c r="N24" s="162"/>
    </row>
    <row r="25" spans="1:14" ht="15" customHeight="1">
      <c r="A25" s="216"/>
      <c r="B25" s="187"/>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9">
    <tabColor indexed="47"/>
  </sheetPr>
  <dimension ref="A1:A424"/>
  <sheetViews>
    <sheetView showGridLines="0" zoomScaleNormal="100" workbookViewId="0"/>
  </sheetViews>
  <sheetFormatPr defaultRowHeight="11.25"/>
  <cols>
    <col min="1" max="16384" width="9.140625" style="311"/>
  </cols>
  <sheetData>
    <row r="1" spans="1:1">
      <c r="A1" s="310"/>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TTP">
    <tabColor indexed="47"/>
  </sheetPr>
  <dimension ref="A1"/>
  <sheetViews>
    <sheetView showGridLines="0" zoomScaleNormal="100" workbookViewId="0"/>
  </sheetViews>
  <sheetFormatPr defaultRowHeight="11.25"/>
  <cols>
    <col min="1" max="16384" width="9.140625" style="14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gion">
    <tabColor rgb="FFFFCC99"/>
  </sheetPr>
  <dimension ref="A1"/>
  <sheetViews>
    <sheetView showGridLines="0" zoomScaleNormal="100" workbookViewId="0"/>
  </sheetViews>
  <sheetFormatPr defaultRowHeight="11.25"/>
  <cols>
    <col min="1" max="16384" width="9.140625" style="56"/>
  </cols>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R_LIST">
    <tabColor rgb="FFFFCC99"/>
  </sheetPr>
  <dimension ref="A1"/>
  <sheetViews>
    <sheetView showGridLines="0" zoomScaleNormal="100" workbookViewId="0"/>
  </sheetViews>
  <sheetFormatPr defaultRowHeight="11.25"/>
  <cols>
    <col min="1" max="16384" width="9.140625" style="56"/>
  </cols>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Logger">
    <tabColor indexed="24"/>
  </sheetPr>
  <dimension ref="A1:D9"/>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44" t="s">
        <v>14</v>
      </c>
      <c r="B1" s="44" t="s">
        <v>15</v>
      </c>
      <c r="C1" s="44" t="s">
        <v>16</v>
      </c>
      <c r="D1" s="4"/>
    </row>
    <row r="2" spans="1:4">
      <c r="A2" s="380">
        <v>44130.582349537035</v>
      </c>
      <c r="B2" s="6" t="s">
        <v>350</v>
      </c>
      <c r="C2" s="6" t="s">
        <v>223</v>
      </c>
    </row>
    <row r="3" spans="1:4">
      <c r="A3" s="380">
        <v>44130.582372685189</v>
      </c>
      <c r="B3" s="6" t="s">
        <v>351</v>
      </c>
      <c r="C3" s="6" t="s">
        <v>223</v>
      </c>
    </row>
    <row r="4" spans="1:4">
      <c r="A4" s="380">
        <v>44130.582615740743</v>
      </c>
      <c r="B4" s="6" t="s">
        <v>350</v>
      </c>
      <c r="C4" s="6" t="s">
        <v>223</v>
      </c>
    </row>
    <row r="5" spans="1:4">
      <c r="A5" s="380">
        <v>44130.582627314812</v>
      </c>
      <c r="B5" s="6" t="s">
        <v>351</v>
      </c>
      <c r="C5" s="6" t="s">
        <v>223</v>
      </c>
    </row>
    <row r="6" spans="1:4">
      <c r="A6" s="380">
        <v>44130.582835648151</v>
      </c>
      <c r="B6" s="6" t="s">
        <v>350</v>
      </c>
      <c r="C6" s="6" t="s">
        <v>223</v>
      </c>
    </row>
    <row r="7" spans="1:4">
      <c r="A7" s="380">
        <v>44130.58284722222</v>
      </c>
      <c r="B7" s="6" t="s">
        <v>351</v>
      </c>
      <c r="C7" s="6" t="s">
        <v>223</v>
      </c>
    </row>
    <row r="8" spans="1:4">
      <c r="A8" s="380">
        <v>44130.670231481483</v>
      </c>
      <c r="B8" s="6" t="s">
        <v>350</v>
      </c>
      <c r="C8" s="6" t="s">
        <v>223</v>
      </c>
    </row>
    <row r="9" spans="1:4">
      <c r="A9" s="380">
        <v>44130.670243055552</v>
      </c>
      <c r="B9" s="6" t="s">
        <v>351</v>
      </c>
      <c r="C9" s="6" t="s">
        <v>223</v>
      </c>
    </row>
  </sheetData>
  <sheetProtection password="FA9C"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T">
    <tabColor indexed="47"/>
  </sheetPr>
  <dimension ref="A1"/>
  <sheetViews>
    <sheetView showGridLines="0" zoomScaleNormal="100" workbookViewId="0"/>
  </sheetViews>
  <sheetFormatPr defaultRowHeight="11.25"/>
  <cols>
    <col min="1" max="1" width="9.140625" style="35"/>
    <col min="2" max="2" width="65.28515625" style="35" customWidth="1"/>
    <col min="3" max="3" width="41" style="35" customWidth="1"/>
    <col min="4" max="16384" width="9.140625" style="35"/>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ED">
    <tabColor indexed="47"/>
  </sheetPr>
  <dimension ref="A1:B4"/>
  <sheetViews>
    <sheetView showGridLines="0" zoomScaleNormal="100" workbookViewId="0"/>
  </sheetViews>
  <sheetFormatPr defaultRowHeight="11.25"/>
  <cols>
    <col min="1" max="1" width="9.140625" style="35"/>
    <col min="2" max="2" width="65.28515625" style="35" customWidth="1"/>
    <col min="3" max="3" width="41" style="35" customWidth="1"/>
    <col min="4" max="16384" width="9.140625" style="35"/>
  </cols>
  <sheetData>
    <row r="1" spans="1:2">
      <c r="A1" s="35" t="s">
        <v>109</v>
      </c>
      <c r="B1" s="35" t="s">
        <v>110</v>
      </c>
    </row>
    <row r="2" spans="1:2">
      <c r="A2" s="35">
        <v>4189706</v>
      </c>
      <c r="B2" s="35" t="s">
        <v>355</v>
      </c>
    </row>
    <row r="3" spans="1:2">
      <c r="A3" s="35">
        <v>4189705</v>
      </c>
      <c r="B3" s="35" t="s">
        <v>356</v>
      </c>
    </row>
    <row r="4" spans="1:2">
      <c r="A4" s="35">
        <v>4189707</v>
      </c>
      <c r="B4" s="35" t="s">
        <v>357</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Obj">
    <tabColor indexed="47"/>
  </sheetPr>
  <dimension ref="A1"/>
  <sheetViews>
    <sheetView showGridLines="0" zoomScaleNormal="100" workbookViewId="0"/>
  </sheetViews>
  <sheetFormatPr defaultRowHeight="12.75"/>
  <cols>
    <col min="1" max="16384" width="9.140625" style="34"/>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OrgData">
    <tabColor indexed="47"/>
  </sheetPr>
  <dimension ref="F34:F41"/>
  <sheetViews>
    <sheetView showGridLines="0" zoomScaleNormal="100" workbookViewId="0"/>
  </sheetViews>
  <sheetFormatPr defaultRowHeight="12.75"/>
  <cols>
    <col min="1" max="16384" width="9.140625" style="34"/>
  </cols>
  <sheetData>
    <row r="34" spans="6:6">
      <c r="F34" s="41"/>
    </row>
    <row r="35" spans="6:6">
      <c r="F35" s="41"/>
    </row>
    <row r="38" spans="6:6">
      <c r="F38" s="52"/>
    </row>
    <row r="39" spans="6:6">
      <c r="F39" s="52"/>
    </row>
    <row r="40" spans="6:6">
      <c r="F40" s="52"/>
    </row>
    <row r="41" spans="6:6">
      <c r="F41" s="52"/>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
    <tabColor indexed="47"/>
  </sheetPr>
  <dimension ref="A1"/>
  <sheetViews>
    <sheetView showGridLines="0" zoomScaleNormal="100" workbookViewId="0"/>
  </sheetViews>
  <sheetFormatPr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ORG">
    <tabColor indexed="47"/>
  </sheetPr>
  <dimension ref="A1:J41"/>
  <sheetViews>
    <sheetView showGridLines="0" zoomScaleNormal="100" workbookViewId="0"/>
  </sheetViews>
  <sheetFormatPr defaultRowHeight="11.25"/>
  <cols>
    <col min="1" max="1" width="11.5703125" style="111" customWidth="1"/>
    <col min="2" max="3" width="9.140625" style="111"/>
    <col min="4" max="4" width="13" style="111" customWidth="1"/>
    <col min="5" max="5" width="9.140625" style="111"/>
    <col min="6" max="6" width="15.28515625" style="111" customWidth="1"/>
    <col min="7" max="7" width="20" style="111" customWidth="1"/>
    <col min="8" max="8" width="26.85546875" style="111" customWidth="1"/>
    <col min="9" max="9" width="12.28515625" style="111" customWidth="1"/>
    <col min="10" max="16384" width="9.140625" style="111"/>
  </cols>
  <sheetData>
    <row r="1" spans="1:10">
      <c r="A1" s="111" t="s">
        <v>522</v>
      </c>
      <c r="B1" s="111" t="s">
        <v>358</v>
      </c>
      <c r="C1" s="111" t="s">
        <v>359</v>
      </c>
      <c r="D1" s="111" t="s">
        <v>360</v>
      </c>
      <c r="E1" s="111" t="s">
        <v>361</v>
      </c>
      <c r="F1" s="111" t="s">
        <v>362</v>
      </c>
      <c r="G1" s="111" t="s">
        <v>363</v>
      </c>
      <c r="H1" s="111" t="s">
        <v>364</v>
      </c>
      <c r="I1" s="111" t="s">
        <v>365</v>
      </c>
    </row>
    <row r="2" spans="1:10">
      <c r="A2" s="111">
        <v>1</v>
      </c>
      <c r="B2" s="111" t="s">
        <v>366</v>
      </c>
      <c r="C2" s="111" t="s">
        <v>221</v>
      </c>
      <c r="D2" s="111" t="s">
        <v>367</v>
      </c>
      <c r="E2" s="111" t="s">
        <v>368</v>
      </c>
      <c r="F2" s="111" t="s">
        <v>369</v>
      </c>
      <c r="G2" s="111" t="s">
        <v>370</v>
      </c>
      <c r="J2" s="111" t="s">
        <v>523</v>
      </c>
    </row>
    <row r="3" spans="1:10">
      <c r="A3" s="111">
        <v>2</v>
      </c>
      <c r="B3" s="111" t="s">
        <v>366</v>
      </c>
      <c r="C3" s="111" t="s">
        <v>221</v>
      </c>
      <c r="D3" s="111" t="s">
        <v>371</v>
      </c>
      <c r="E3" s="111" t="s">
        <v>372</v>
      </c>
      <c r="F3" s="111" t="s">
        <v>373</v>
      </c>
      <c r="G3" s="111" t="s">
        <v>374</v>
      </c>
      <c r="J3" s="111" t="s">
        <v>523</v>
      </c>
    </row>
    <row r="4" spans="1:10">
      <c r="A4" s="111">
        <v>3</v>
      </c>
      <c r="B4" s="111" t="s">
        <v>366</v>
      </c>
      <c r="C4" s="111" t="s">
        <v>221</v>
      </c>
      <c r="D4" s="111" t="s">
        <v>375</v>
      </c>
      <c r="E4" s="111" t="s">
        <v>376</v>
      </c>
      <c r="F4" s="111" t="s">
        <v>377</v>
      </c>
      <c r="G4" s="111" t="s">
        <v>378</v>
      </c>
      <c r="J4" s="111" t="s">
        <v>523</v>
      </c>
    </row>
    <row r="5" spans="1:10">
      <c r="A5" s="111">
        <v>4</v>
      </c>
      <c r="B5" s="111" t="s">
        <v>366</v>
      </c>
      <c r="C5" s="111" t="s">
        <v>221</v>
      </c>
      <c r="D5" s="111" t="s">
        <v>379</v>
      </c>
      <c r="E5" s="111" t="s">
        <v>380</v>
      </c>
      <c r="F5" s="111" t="s">
        <v>381</v>
      </c>
      <c r="G5" s="111" t="s">
        <v>382</v>
      </c>
      <c r="J5" s="111" t="s">
        <v>523</v>
      </c>
    </row>
    <row r="6" spans="1:10">
      <c r="A6" s="111">
        <v>5</v>
      </c>
      <c r="B6" s="111" t="s">
        <v>366</v>
      </c>
      <c r="C6" s="111" t="s">
        <v>221</v>
      </c>
      <c r="D6" s="111" t="s">
        <v>383</v>
      </c>
      <c r="E6" s="111" t="s">
        <v>384</v>
      </c>
      <c r="F6" s="111" t="s">
        <v>385</v>
      </c>
      <c r="G6" s="111" t="s">
        <v>386</v>
      </c>
      <c r="J6" s="111" t="s">
        <v>523</v>
      </c>
    </row>
    <row r="7" spans="1:10">
      <c r="A7" s="111">
        <v>6</v>
      </c>
      <c r="B7" s="111" t="s">
        <v>366</v>
      </c>
      <c r="C7" s="111" t="s">
        <v>221</v>
      </c>
      <c r="D7" s="111" t="s">
        <v>387</v>
      </c>
      <c r="E7" s="111" t="s">
        <v>388</v>
      </c>
      <c r="F7" s="111" t="s">
        <v>389</v>
      </c>
      <c r="G7" s="111" t="s">
        <v>390</v>
      </c>
      <c r="J7" s="111" t="s">
        <v>523</v>
      </c>
    </row>
    <row r="8" spans="1:10">
      <c r="A8" s="111">
        <v>7</v>
      </c>
      <c r="B8" s="111" t="s">
        <v>366</v>
      </c>
      <c r="C8" s="111" t="s">
        <v>221</v>
      </c>
      <c r="D8" s="111" t="s">
        <v>391</v>
      </c>
      <c r="E8" s="111" t="s">
        <v>392</v>
      </c>
      <c r="F8" s="111" t="s">
        <v>393</v>
      </c>
      <c r="G8" s="111" t="s">
        <v>394</v>
      </c>
      <c r="J8" s="111" t="s">
        <v>523</v>
      </c>
    </row>
    <row r="9" spans="1:10">
      <c r="A9" s="111">
        <v>8</v>
      </c>
      <c r="B9" s="111" t="s">
        <v>366</v>
      </c>
      <c r="C9" s="111" t="s">
        <v>221</v>
      </c>
      <c r="D9" s="111" t="s">
        <v>395</v>
      </c>
      <c r="E9" s="111" t="s">
        <v>396</v>
      </c>
      <c r="F9" s="111" t="s">
        <v>397</v>
      </c>
      <c r="G9" s="111" t="s">
        <v>378</v>
      </c>
      <c r="H9" s="111" t="s">
        <v>398</v>
      </c>
      <c r="J9" s="111" t="s">
        <v>523</v>
      </c>
    </row>
    <row r="10" spans="1:10">
      <c r="A10" s="111">
        <v>9</v>
      </c>
      <c r="B10" s="111" t="s">
        <v>366</v>
      </c>
      <c r="C10" s="111" t="s">
        <v>221</v>
      </c>
      <c r="D10" s="111" t="s">
        <v>399</v>
      </c>
      <c r="E10" s="111" t="s">
        <v>400</v>
      </c>
      <c r="F10" s="111" t="s">
        <v>401</v>
      </c>
      <c r="G10" s="111" t="s">
        <v>394</v>
      </c>
      <c r="J10" s="111" t="s">
        <v>523</v>
      </c>
    </row>
    <row r="11" spans="1:10">
      <c r="A11" s="111">
        <v>10</v>
      </c>
      <c r="B11" s="111" t="s">
        <v>366</v>
      </c>
      <c r="C11" s="111" t="s">
        <v>221</v>
      </c>
      <c r="D11" s="111" t="s">
        <v>402</v>
      </c>
      <c r="E11" s="111" t="s">
        <v>403</v>
      </c>
      <c r="F11" s="111" t="s">
        <v>404</v>
      </c>
      <c r="G11" s="111" t="s">
        <v>405</v>
      </c>
      <c r="H11" s="111" t="s">
        <v>406</v>
      </c>
      <c r="J11" s="111" t="s">
        <v>523</v>
      </c>
    </row>
    <row r="12" spans="1:10">
      <c r="A12" s="111">
        <v>11</v>
      </c>
      <c r="B12" s="111" t="s">
        <v>366</v>
      </c>
      <c r="C12" s="111" t="s">
        <v>221</v>
      </c>
      <c r="D12" s="111" t="s">
        <v>407</v>
      </c>
      <c r="E12" s="111" t="s">
        <v>408</v>
      </c>
      <c r="F12" s="111" t="s">
        <v>409</v>
      </c>
      <c r="G12" s="111" t="s">
        <v>410</v>
      </c>
      <c r="J12" s="111" t="s">
        <v>523</v>
      </c>
    </row>
    <row r="13" spans="1:10">
      <c r="A13" s="111">
        <v>12</v>
      </c>
      <c r="B13" s="111" t="s">
        <v>366</v>
      </c>
      <c r="C13" s="111" t="s">
        <v>221</v>
      </c>
      <c r="D13" s="111" t="s">
        <v>411</v>
      </c>
      <c r="E13" s="111" t="s">
        <v>412</v>
      </c>
      <c r="F13" s="111" t="s">
        <v>413</v>
      </c>
      <c r="G13" s="111" t="s">
        <v>414</v>
      </c>
      <c r="J13" s="111" t="s">
        <v>523</v>
      </c>
    </row>
    <row r="14" spans="1:10">
      <c r="A14" s="111">
        <v>13</v>
      </c>
      <c r="B14" s="111" t="s">
        <v>366</v>
      </c>
      <c r="C14" s="111" t="s">
        <v>221</v>
      </c>
      <c r="D14" s="111" t="s">
        <v>415</v>
      </c>
      <c r="E14" s="111" t="s">
        <v>416</v>
      </c>
      <c r="F14" s="111" t="s">
        <v>417</v>
      </c>
      <c r="G14" s="111" t="s">
        <v>394</v>
      </c>
      <c r="H14" s="111" t="s">
        <v>418</v>
      </c>
      <c r="J14" s="111" t="s">
        <v>523</v>
      </c>
    </row>
    <row r="15" spans="1:10">
      <c r="A15" s="111">
        <v>14</v>
      </c>
      <c r="B15" s="111" t="s">
        <v>366</v>
      </c>
      <c r="C15" s="111" t="s">
        <v>221</v>
      </c>
      <c r="D15" s="111" t="s">
        <v>419</v>
      </c>
      <c r="E15" s="111" t="s">
        <v>420</v>
      </c>
      <c r="F15" s="111" t="s">
        <v>421</v>
      </c>
      <c r="G15" s="111" t="s">
        <v>422</v>
      </c>
      <c r="J15" s="111" t="s">
        <v>523</v>
      </c>
    </row>
    <row r="16" spans="1:10">
      <c r="A16" s="111">
        <v>15</v>
      </c>
      <c r="B16" s="111" t="s">
        <v>366</v>
      </c>
      <c r="C16" s="111" t="s">
        <v>221</v>
      </c>
      <c r="D16" s="111" t="s">
        <v>423</v>
      </c>
      <c r="E16" s="111" t="s">
        <v>424</v>
      </c>
      <c r="F16" s="111" t="s">
        <v>425</v>
      </c>
      <c r="G16" s="111" t="s">
        <v>426</v>
      </c>
      <c r="J16" s="111" t="s">
        <v>523</v>
      </c>
    </row>
    <row r="17" spans="1:10">
      <c r="A17" s="111">
        <v>16</v>
      </c>
      <c r="B17" s="111" t="s">
        <v>366</v>
      </c>
      <c r="C17" s="111" t="s">
        <v>221</v>
      </c>
      <c r="D17" s="111" t="s">
        <v>427</v>
      </c>
      <c r="E17" s="111" t="s">
        <v>428</v>
      </c>
      <c r="F17" s="111" t="s">
        <v>429</v>
      </c>
      <c r="G17" s="111" t="s">
        <v>430</v>
      </c>
      <c r="J17" s="111" t="s">
        <v>523</v>
      </c>
    </row>
    <row r="18" spans="1:10">
      <c r="A18" s="111">
        <v>17</v>
      </c>
      <c r="B18" s="111" t="s">
        <v>366</v>
      </c>
      <c r="C18" s="111" t="s">
        <v>221</v>
      </c>
      <c r="D18" s="111" t="s">
        <v>431</v>
      </c>
      <c r="E18" s="111" t="s">
        <v>432</v>
      </c>
      <c r="F18" s="111" t="s">
        <v>433</v>
      </c>
      <c r="G18" s="111" t="s">
        <v>434</v>
      </c>
      <c r="J18" s="111" t="s">
        <v>523</v>
      </c>
    </row>
    <row r="19" spans="1:10">
      <c r="A19" s="111">
        <v>18</v>
      </c>
      <c r="B19" s="111" t="s">
        <v>366</v>
      </c>
      <c r="C19" s="111" t="s">
        <v>221</v>
      </c>
      <c r="D19" s="111" t="s">
        <v>435</v>
      </c>
      <c r="E19" s="111" t="s">
        <v>436</v>
      </c>
      <c r="F19" s="111" t="s">
        <v>437</v>
      </c>
      <c r="G19" s="111" t="s">
        <v>438</v>
      </c>
      <c r="J19" s="111" t="s">
        <v>523</v>
      </c>
    </row>
    <row r="20" spans="1:10">
      <c r="A20" s="111">
        <v>19</v>
      </c>
      <c r="B20" s="111" t="s">
        <v>366</v>
      </c>
      <c r="C20" s="111" t="s">
        <v>221</v>
      </c>
      <c r="D20" s="111" t="s">
        <v>439</v>
      </c>
      <c r="E20" s="111" t="s">
        <v>440</v>
      </c>
      <c r="F20" s="111" t="s">
        <v>441</v>
      </c>
      <c r="G20" s="111" t="s">
        <v>442</v>
      </c>
      <c r="J20" s="111" t="s">
        <v>523</v>
      </c>
    </row>
    <row r="21" spans="1:10">
      <c r="A21" s="111">
        <v>20</v>
      </c>
      <c r="B21" s="111" t="s">
        <v>366</v>
      </c>
      <c r="C21" s="111" t="s">
        <v>221</v>
      </c>
      <c r="D21" s="111" t="s">
        <v>443</v>
      </c>
      <c r="E21" s="111" t="s">
        <v>444</v>
      </c>
      <c r="F21" s="111" t="s">
        <v>445</v>
      </c>
      <c r="G21" s="111" t="s">
        <v>446</v>
      </c>
      <c r="J21" s="111" t="s">
        <v>523</v>
      </c>
    </row>
    <row r="22" spans="1:10">
      <c r="A22" s="111">
        <v>21</v>
      </c>
      <c r="B22" s="111" t="s">
        <v>366</v>
      </c>
      <c r="C22" s="111" t="s">
        <v>221</v>
      </c>
      <c r="D22" s="111" t="s">
        <v>447</v>
      </c>
      <c r="E22" s="111" t="s">
        <v>448</v>
      </c>
      <c r="F22" s="111" t="s">
        <v>449</v>
      </c>
      <c r="G22" s="111" t="s">
        <v>446</v>
      </c>
      <c r="H22" s="111" t="s">
        <v>450</v>
      </c>
      <c r="J22" s="111" t="s">
        <v>523</v>
      </c>
    </row>
    <row r="23" spans="1:10">
      <c r="A23" s="111">
        <v>22</v>
      </c>
      <c r="B23" s="111" t="s">
        <v>366</v>
      </c>
      <c r="C23" s="111" t="s">
        <v>221</v>
      </c>
      <c r="D23" s="111" t="s">
        <v>451</v>
      </c>
      <c r="E23" s="111" t="s">
        <v>452</v>
      </c>
      <c r="F23" s="111" t="s">
        <v>453</v>
      </c>
      <c r="G23" s="111" t="s">
        <v>374</v>
      </c>
      <c r="J23" s="111" t="s">
        <v>523</v>
      </c>
    </row>
    <row r="24" spans="1:10">
      <c r="A24" s="111">
        <v>23</v>
      </c>
      <c r="B24" s="111" t="s">
        <v>366</v>
      </c>
      <c r="C24" s="111" t="s">
        <v>221</v>
      </c>
      <c r="D24" s="111" t="s">
        <v>454</v>
      </c>
      <c r="E24" s="111" t="s">
        <v>455</v>
      </c>
      <c r="F24" s="111" t="s">
        <v>456</v>
      </c>
      <c r="G24" s="111" t="s">
        <v>457</v>
      </c>
      <c r="J24" s="111" t="s">
        <v>523</v>
      </c>
    </row>
    <row r="25" spans="1:10">
      <c r="A25" s="111">
        <v>24</v>
      </c>
      <c r="B25" s="111" t="s">
        <v>366</v>
      </c>
      <c r="C25" s="111" t="s">
        <v>221</v>
      </c>
      <c r="D25" s="111" t="s">
        <v>458</v>
      </c>
      <c r="E25" s="111" t="s">
        <v>459</v>
      </c>
      <c r="F25" s="111" t="s">
        <v>460</v>
      </c>
      <c r="G25" s="111" t="s">
        <v>461</v>
      </c>
      <c r="H25" s="111" t="s">
        <v>462</v>
      </c>
      <c r="J25" s="111" t="s">
        <v>523</v>
      </c>
    </row>
    <row r="26" spans="1:10">
      <c r="A26" s="111">
        <v>25</v>
      </c>
      <c r="B26" s="111" t="s">
        <v>366</v>
      </c>
      <c r="C26" s="111" t="s">
        <v>221</v>
      </c>
      <c r="D26" s="111" t="s">
        <v>463</v>
      </c>
      <c r="E26" s="111" t="s">
        <v>464</v>
      </c>
      <c r="F26" s="111" t="s">
        <v>465</v>
      </c>
      <c r="G26" s="111" t="s">
        <v>466</v>
      </c>
      <c r="J26" s="111" t="s">
        <v>523</v>
      </c>
    </row>
    <row r="27" spans="1:10">
      <c r="A27" s="111">
        <v>26</v>
      </c>
      <c r="B27" s="111" t="s">
        <v>366</v>
      </c>
      <c r="C27" s="111" t="s">
        <v>221</v>
      </c>
      <c r="D27" s="111" t="s">
        <v>467</v>
      </c>
      <c r="E27" s="111" t="s">
        <v>468</v>
      </c>
      <c r="F27" s="111" t="s">
        <v>469</v>
      </c>
      <c r="G27" s="111" t="s">
        <v>470</v>
      </c>
      <c r="J27" s="111" t="s">
        <v>523</v>
      </c>
    </row>
    <row r="28" spans="1:10">
      <c r="A28" s="111">
        <v>27</v>
      </c>
      <c r="B28" s="111" t="s">
        <v>366</v>
      </c>
      <c r="C28" s="111" t="s">
        <v>221</v>
      </c>
      <c r="D28" s="111" t="s">
        <v>471</v>
      </c>
      <c r="E28" s="111" t="s">
        <v>472</v>
      </c>
      <c r="F28" s="111" t="s">
        <v>473</v>
      </c>
      <c r="G28" s="111" t="s">
        <v>426</v>
      </c>
      <c r="J28" s="111" t="s">
        <v>523</v>
      </c>
    </row>
    <row r="29" spans="1:10">
      <c r="A29" s="111">
        <v>28</v>
      </c>
      <c r="B29" s="111" t="s">
        <v>366</v>
      </c>
      <c r="C29" s="111" t="s">
        <v>221</v>
      </c>
      <c r="D29" s="111" t="s">
        <v>474</v>
      </c>
      <c r="E29" s="111" t="s">
        <v>475</v>
      </c>
      <c r="F29" s="111" t="s">
        <v>476</v>
      </c>
      <c r="G29" s="111" t="s">
        <v>446</v>
      </c>
      <c r="J29" s="111" t="s">
        <v>523</v>
      </c>
    </row>
    <row r="30" spans="1:10">
      <c r="A30" s="111">
        <v>29</v>
      </c>
      <c r="B30" s="111" t="s">
        <v>366</v>
      </c>
      <c r="C30" s="111" t="s">
        <v>221</v>
      </c>
      <c r="D30" s="111" t="s">
        <v>477</v>
      </c>
      <c r="E30" s="111" t="s">
        <v>478</v>
      </c>
      <c r="F30" s="111" t="s">
        <v>479</v>
      </c>
      <c r="G30" s="111" t="s">
        <v>480</v>
      </c>
      <c r="J30" s="111" t="s">
        <v>523</v>
      </c>
    </row>
    <row r="31" spans="1:10">
      <c r="A31" s="111">
        <v>30</v>
      </c>
      <c r="B31" s="111" t="s">
        <v>366</v>
      </c>
      <c r="C31" s="111" t="s">
        <v>221</v>
      </c>
      <c r="D31" s="111" t="s">
        <v>481</v>
      </c>
      <c r="E31" s="111" t="s">
        <v>482</v>
      </c>
      <c r="F31" s="111" t="s">
        <v>483</v>
      </c>
      <c r="G31" s="111" t="s">
        <v>484</v>
      </c>
      <c r="J31" s="111" t="s">
        <v>523</v>
      </c>
    </row>
    <row r="32" spans="1:10">
      <c r="A32" s="111">
        <v>31</v>
      </c>
      <c r="B32" s="111" t="s">
        <v>366</v>
      </c>
      <c r="C32" s="111" t="s">
        <v>221</v>
      </c>
      <c r="D32" s="111" t="s">
        <v>485</v>
      </c>
      <c r="E32" s="111" t="s">
        <v>486</v>
      </c>
      <c r="F32" s="111" t="s">
        <v>487</v>
      </c>
      <c r="G32" s="111" t="s">
        <v>480</v>
      </c>
      <c r="J32" s="111" t="s">
        <v>523</v>
      </c>
    </row>
    <row r="33" spans="1:10">
      <c r="A33" s="111">
        <v>32</v>
      </c>
      <c r="B33" s="111" t="s">
        <v>366</v>
      </c>
      <c r="C33" s="111" t="s">
        <v>221</v>
      </c>
      <c r="D33" s="111" t="s">
        <v>488</v>
      </c>
      <c r="E33" s="111" t="s">
        <v>489</v>
      </c>
      <c r="F33" s="111" t="s">
        <v>490</v>
      </c>
      <c r="G33" s="111" t="s">
        <v>491</v>
      </c>
      <c r="J33" s="111" t="s">
        <v>523</v>
      </c>
    </row>
    <row r="34" spans="1:10">
      <c r="A34" s="111">
        <v>33</v>
      </c>
      <c r="B34" s="111" t="s">
        <v>366</v>
      </c>
      <c r="C34" s="111" t="s">
        <v>221</v>
      </c>
      <c r="D34" s="111" t="s">
        <v>492</v>
      </c>
      <c r="E34" s="111" t="s">
        <v>493</v>
      </c>
      <c r="F34" s="111" t="s">
        <v>494</v>
      </c>
      <c r="G34" s="111" t="s">
        <v>495</v>
      </c>
      <c r="J34" s="111" t="s">
        <v>523</v>
      </c>
    </row>
    <row r="35" spans="1:10">
      <c r="A35" s="111">
        <v>34</v>
      </c>
      <c r="B35" s="111" t="s">
        <v>366</v>
      </c>
      <c r="C35" s="111" t="s">
        <v>221</v>
      </c>
      <c r="D35" s="111" t="s">
        <v>496</v>
      </c>
      <c r="E35" s="111" t="s">
        <v>497</v>
      </c>
      <c r="F35" s="111" t="s">
        <v>498</v>
      </c>
      <c r="G35" s="111" t="s">
        <v>499</v>
      </c>
      <c r="J35" s="111" t="s">
        <v>523</v>
      </c>
    </row>
    <row r="36" spans="1:10">
      <c r="A36" s="111">
        <v>35</v>
      </c>
      <c r="B36" s="111" t="s">
        <v>366</v>
      </c>
      <c r="C36" s="111" t="s">
        <v>221</v>
      </c>
      <c r="D36" s="111" t="s">
        <v>500</v>
      </c>
      <c r="E36" s="111" t="s">
        <v>501</v>
      </c>
      <c r="F36" s="111" t="s">
        <v>502</v>
      </c>
      <c r="G36" s="111" t="s">
        <v>426</v>
      </c>
      <c r="J36" s="111" t="s">
        <v>523</v>
      </c>
    </row>
    <row r="37" spans="1:10">
      <c r="A37" s="111">
        <v>36</v>
      </c>
      <c r="B37" s="111" t="s">
        <v>366</v>
      </c>
      <c r="C37" s="111" t="s">
        <v>221</v>
      </c>
      <c r="D37" s="111" t="s">
        <v>503</v>
      </c>
      <c r="E37" s="111" t="s">
        <v>504</v>
      </c>
      <c r="F37" s="111" t="s">
        <v>505</v>
      </c>
      <c r="G37" s="111" t="s">
        <v>506</v>
      </c>
      <c r="J37" s="111" t="s">
        <v>523</v>
      </c>
    </row>
    <row r="38" spans="1:10">
      <c r="A38" s="111">
        <v>37</v>
      </c>
      <c r="B38" s="111" t="s">
        <v>366</v>
      </c>
      <c r="C38" s="111" t="s">
        <v>221</v>
      </c>
      <c r="D38" s="111" t="s">
        <v>507</v>
      </c>
      <c r="E38" s="111" t="s">
        <v>508</v>
      </c>
      <c r="F38" s="111" t="s">
        <v>509</v>
      </c>
      <c r="G38" s="111" t="s">
        <v>510</v>
      </c>
      <c r="J38" s="111" t="s">
        <v>523</v>
      </c>
    </row>
    <row r="39" spans="1:10">
      <c r="A39" s="111">
        <v>38</v>
      </c>
      <c r="B39" s="111" t="s">
        <v>366</v>
      </c>
      <c r="C39" s="111" t="s">
        <v>221</v>
      </c>
      <c r="D39" s="111" t="s">
        <v>511</v>
      </c>
      <c r="E39" s="111" t="s">
        <v>512</v>
      </c>
      <c r="F39" s="111" t="s">
        <v>509</v>
      </c>
      <c r="G39" s="111" t="s">
        <v>513</v>
      </c>
      <c r="H39" s="111" t="s">
        <v>514</v>
      </c>
      <c r="J39" s="111" t="s">
        <v>523</v>
      </c>
    </row>
    <row r="40" spans="1:10">
      <c r="A40" s="111">
        <v>39</v>
      </c>
      <c r="B40" s="111" t="s">
        <v>366</v>
      </c>
      <c r="C40" s="111" t="s">
        <v>221</v>
      </c>
      <c r="D40" s="111" t="s">
        <v>515</v>
      </c>
      <c r="E40" s="111" t="s">
        <v>516</v>
      </c>
      <c r="F40" s="111" t="s">
        <v>369</v>
      </c>
      <c r="G40" s="111" t="s">
        <v>517</v>
      </c>
      <c r="J40" s="111" t="s">
        <v>523</v>
      </c>
    </row>
    <row r="41" spans="1:10">
      <c r="A41" s="111">
        <v>40</v>
      </c>
      <c r="B41" s="111" t="s">
        <v>366</v>
      </c>
      <c r="C41" s="111" t="s">
        <v>221</v>
      </c>
      <c r="D41" s="111" t="s">
        <v>518</v>
      </c>
      <c r="E41" s="111" t="s">
        <v>519</v>
      </c>
      <c r="F41" s="111" t="s">
        <v>520</v>
      </c>
      <c r="G41" s="111" t="s">
        <v>521</v>
      </c>
      <c r="J41" s="111" t="s">
        <v>523</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lassifierValidate">
    <tabColor indexed="47"/>
  </sheetPr>
  <dimension ref="A1"/>
  <sheetViews>
    <sheetView showGridLines="0" zoomScaleNormal="100" workbookViewId="0"/>
  </sheetViews>
  <sheetFormatPr defaultRowHeight="11.25"/>
  <cols>
    <col min="1" max="16384" width="9.140625" style="56"/>
  </cols>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yp">
    <tabColor indexed="47"/>
  </sheetPr>
  <dimension ref="A1"/>
  <sheetViews>
    <sheetView showGridLines="0" zoomScaleNormal="100" workbookViewId="0"/>
  </sheetViews>
  <sheetFormatPr defaultRowHeight="11.25"/>
  <cols>
    <col min="1" max="16384" width="9.140625" style="56"/>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DateChoose">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0"/>
  <dimension ref="A1:Q42"/>
  <sheetViews>
    <sheetView showGridLines="0" tabSelected="1" topLeftCell="D4" zoomScaleNormal="100" workbookViewId="0"/>
  </sheetViews>
  <sheetFormatPr defaultRowHeight="15"/>
  <cols>
    <col min="1" max="1" width="10.7109375" style="12" hidden="1" customWidth="1"/>
    <col min="2" max="2" width="10.7109375" style="11" hidden="1" customWidth="1"/>
    <col min="3" max="3" width="3.7109375" style="89" hidden="1" customWidth="1"/>
    <col min="4" max="4" width="3.7109375" style="90" customWidth="1"/>
    <col min="5" max="5" width="42.7109375" style="90" customWidth="1"/>
    <col min="6" max="6" width="50.7109375" style="13" customWidth="1"/>
    <col min="7" max="7" width="3.7109375" style="102" customWidth="1"/>
    <col min="8" max="8" width="9.140625" style="90"/>
    <col min="9" max="9" width="9.140625" style="25" customWidth="1"/>
    <col min="10" max="10" width="9.140625" style="13"/>
    <col min="11" max="11" width="3.140625" style="13" customWidth="1"/>
    <col min="12" max="16" width="9.140625" style="13"/>
    <col min="17" max="17" width="9.140625" style="237"/>
    <col min="18" max="16384" width="9.140625" style="13"/>
  </cols>
  <sheetData>
    <row r="1" spans="1:17" s="12" customFormat="1" ht="13.5" hidden="1" customHeight="1">
      <c r="A1" s="10"/>
      <c r="B1" s="11"/>
      <c r="F1" s="12">
        <v>26444931</v>
      </c>
      <c r="G1" s="100"/>
      <c r="I1" s="101"/>
      <c r="Q1" s="235"/>
    </row>
    <row r="2" spans="1:17" s="12" customFormat="1" ht="12" hidden="1" customHeight="1">
      <c r="A2" s="10"/>
      <c r="B2" s="11"/>
      <c r="G2" s="100"/>
      <c r="I2" s="101"/>
      <c r="Q2" s="235"/>
    </row>
    <row r="3" spans="1:17" s="90" customFormat="1" hidden="1">
      <c r="A3" s="12"/>
      <c r="B3" s="11"/>
      <c r="C3" s="89"/>
      <c r="G3" s="102"/>
      <c r="I3" s="101"/>
      <c r="Q3" s="236"/>
    </row>
    <row r="4" spans="1:17" s="90" customFormat="1" ht="11.25" customHeight="1">
      <c r="A4" s="12"/>
      <c r="B4" s="11"/>
      <c r="C4" s="89"/>
      <c r="D4" s="91"/>
      <c r="E4" s="91"/>
      <c r="F4" s="103" t="e">
        <f ca="1">version</f>
        <v>#NAME?</v>
      </c>
      <c r="G4" s="102"/>
      <c r="I4" s="101"/>
      <c r="Q4" s="236"/>
    </row>
    <row r="5" spans="1:17" s="90" customFormat="1" ht="39.950000000000003" customHeight="1">
      <c r="A5" s="12"/>
      <c r="B5" s="11"/>
      <c r="C5" s="89"/>
      <c r="D5" s="91"/>
      <c r="E5" s="409" t="s">
        <v>349</v>
      </c>
      <c r="F5" s="409"/>
      <c r="G5" s="104"/>
      <c r="I5" s="101"/>
      <c r="Q5" s="236"/>
    </row>
    <row r="6" spans="1:17" ht="11.25" customHeight="1">
      <c r="D6" s="91"/>
      <c r="E6" s="92"/>
      <c r="F6" s="105"/>
      <c r="G6" s="104"/>
    </row>
    <row r="7" spans="1:17" ht="19.5" customHeight="1">
      <c r="D7" s="91"/>
      <c r="E7" s="92" t="s">
        <v>3</v>
      </c>
      <c r="F7" s="45" t="s">
        <v>221</v>
      </c>
      <c r="G7" s="104"/>
    </row>
    <row r="8" spans="1:17" s="90" customFormat="1" ht="9.9499999999999993" hidden="1" customHeight="1">
      <c r="A8" s="93"/>
      <c r="B8" s="11"/>
      <c r="C8" s="89"/>
      <c r="D8" s="94"/>
      <c r="E8" s="92"/>
      <c r="F8" s="108"/>
      <c r="G8" s="106"/>
      <c r="I8" s="101"/>
      <c r="Q8" s="236"/>
    </row>
    <row r="9" spans="1:17" ht="19.5" hidden="1" customHeight="1">
      <c r="D9" s="91"/>
      <c r="E9" s="152" t="s">
        <v>139</v>
      </c>
      <c r="F9" s="153" t="s">
        <v>47</v>
      </c>
      <c r="G9" s="91"/>
    </row>
    <row r="10" spans="1:17" s="90" customFormat="1" ht="9.9499999999999993" customHeight="1">
      <c r="A10" s="93"/>
      <c r="B10" s="11"/>
      <c r="C10" s="89"/>
      <c r="D10" s="94"/>
      <c r="E10" s="92"/>
      <c r="F10" s="108"/>
      <c r="G10" s="106"/>
      <c r="I10" s="101"/>
      <c r="Q10" s="236"/>
    </row>
    <row r="11" spans="1:17" ht="33.75">
      <c r="D11" s="91"/>
      <c r="E11" s="92" t="s">
        <v>231</v>
      </c>
      <c r="F11" s="381" t="s">
        <v>19</v>
      </c>
      <c r="G11" s="91"/>
    </row>
    <row r="12" spans="1:17" s="90" customFormat="1" ht="9.9499999999999993" customHeight="1">
      <c r="A12" s="93"/>
      <c r="B12" s="11"/>
      <c r="C12" s="89"/>
      <c r="D12" s="94"/>
      <c r="E12" s="92"/>
      <c r="F12" s="108"/>
      <c r="G12" s="106"/>
      <c r="I12" s="101"/>
      <c r="Q12" s="236"/>
    </row>
    <row r="13" spans="1:17" ht="19.5" customHeight="1">
      <c r="A13" s="93"/>
      <c r="D13" s="94"/>
      <c r="E13" s="95" t="s">
        <v>156</v>
      </c>
      <c r="F13" s="261" t="s">
        <v>229</v>
      </c>
      <c r="G13" s="106"/>
    </row>
    <row r="14" spans="1:17" ht="22.5" hidden="1">
      <c r="A14" s="93"/>
      <c r="D14" s="94"/>
      <c r="E14" s="95" t="s">
        <v>120</v>
      </c>
      <c r="F14" s="356" t="s">
        <v>352</v>
      </c>
      <c r="G14" s="106"/>
    </row>
    <row r="15" spans="1:17" s="90" customFormat="1" ht="9.9499999999999993" hidden="1" customHeight="1">
      <c r="A15" s="93"/>
      <c r="B15" s="11"/>
      <c r="C15" s="89"/>
      <c r="D15" s="94"/>
      <c r="E15" s="92"/>
      <c r="F15" s="108"/>
      <c r="G15" s="106"/>
      <c r="I15" s="101"/>
      <c r="Q15" s="236"/>
    </row>
    <row r="16" spans="1:17" ht="33.75" hidden="1" customHeight="1">
      <c r="A16" s="93"/>
      <c r="D16" s="94"/>
      <c r="E16" s="152" t="s">
        <v>157</v>
      </c>
      <c r="F16" s="202"/>
      <c r="G16" s="106"/>
    </row>
    <row r="17" spans="1:17" ht="33.75" hidden="1" customHeight="1">
      <c r="A17" s="93"/>
      <c r="D17" s="94"/>
      <c r="E17" s="152" t="s">
        <v>158</v>
      </c>
      <c r="F17" s="203"/>
      <c r="G17" s="106"/>
    </row>
    <row r="18" spans="1:17" s="90" customFormat="1" ht="3" customHeight="1">
      <c r="A18" s="93"/>
      <c r="B18" s="11"/>
      <c r="C18" s="89"/>
      <c r="D18" s="94"/>
      <c r="E18" s="92"/>
      <c r="F18" s="108"/>
      <c r="G18" s="106"/>
      <c r="I18" s="101"/>
      <c r="Q18" s="236"/>
    </row>
    <row r="19" spans="1:17" s="90" customFormat="1" ht="19.5" customHeight="1">
      <c r="A19" s="93"/>
      <c r="B19" s="11"/>
      <c r="C19" s="89"/>
      <c r="D19" s="94"/>
      <c r="E19" s="92"/>
      <c r="F19" s="108" t="s">
        <v>113</v>
      </c>
      <c r="G19" s="106"/>
      <c r="I19" s="101"/>
      <c r="Q19" s="236"/>
    </row>
    <row r="20" spans="1:17" ht="19.5" customHeight="1">
      <c r="A20" s="93"/>
      <c r="C20" s="252">
        <v>2020</v>
      </c>
      <c r="D20" s="94"/>
      <c r="E20" s="92" t="s">
        <v>115</v>
      </c>
      <c r="F20" s="219">
        <v>2020</v>
      </c>
      <c r="G20" s="106"/>
    </row>
    <row r="21" spans="1:17" ht="19.5" customHeight="1">
      <c r="A21" s="93"/>
      <c r="C21" s="252" t="s">
        <v>59</v>
      </c>
      <c r="D21" s="94"/>
      <c r="E21" s="92" t="s">
        <v>114</v>
      </c>
      <c r="F21" s="219" t="s">
        <v>59</v>
      </c>
      <c r="G21" s="106"/>
    </row>
    <row r="22" spans="1:17" s="90" customFormat="1" ht="9.9499999999999993" customHeight="1">
      <c r="A22" s="93"/>
      <c r="B22" s="11"/>
      <c r="C22" s="89"/>
      <c r="D22" s="94"/>
      <c r="E22" s="92"/>
      <c r="F22" s="108"/>
      <c r="G22" s="106"/>
      <c r="I22" s="101"/>
      <c r="Q22" s="236"/>
    </row>
    <row r="23" spans="1:17" ht="33.75" customHeight="1">
      <c r="D23" s="91"/>
      <c r="E23" s="95" t="s">
        <v>27</v>
      </c>
      <c r="F23" s="381" t="s">
        <v>19</v>
      </c>
      <c r="G23" s="91"/>
    </row>
    <row r="24" spans="1:17" s="90" customFormat="1" ht="3.6" customHeight="1">
      <c r="A24" s="12"/>
      <c r="B24" s="11"/>
      <c r="C24" s="89"/>
      <c r="D24" s="91"/>
      <c r="E24" s="92"/>
      <c r="F24" s="92"/>
      <c r="G24" s="92"/>
      <c r="H24" s="92"/>
      <c r="I24" s="101"/>
      <c r="Q24" s="236"/>
    </row>
    <row r="25" spans="1:17" s="90" customFormat="1" ht="30" customHeight="1">
      <c r="A25" s="12"/>
      <c r="B25" s="11"/>
      <c r="C25" s="96"/>
      <c r="D25" s="94"/>
      <c r="E25" s="97"/>
      <c r="F25" s="108"/>
      <c r="G25" s="107"/>
      <c r="I25" s="101"/>
      <c r="Q25" s="236"/>
    </row>
    <row r="26" spans="1:17">
      <c r="C26" s="96"/>
      <c r="D26" s="94"/>
      <c r="E26" s="98" t="s">
        <v>336</v>
      </c>
      <c r="F26" s="46" t="s">
        <v>408</v>
      </c>
      <c r="G26" s="107"/>
    </row>
    <row r="27" spans="1:17" ht="19.5" hidden="1" customHeight="1">
      <c r="C27" s="96"/>
      <c r="D27" s="94"/>
      <c r="E27" s="98" t="s">
        <v>337</v>
      </c>
      <c r="F27" s="47"/>
      <c r="G27" s="107"/>
    </row>
    <row r="28" spans="1:17">
      <c r="C28" s="96"/>
      <c r="D28" s="94"/>
      <c r="E28" s="97" t="s">
        <v>4</v>
      </c>
      <c r="F28" s="46" t="s">
        <v>409</v>
      </c>
      <c r="G28" s="107"/>
    </row>
    <row r="29" spans="1:17">
      <c r="C29" s="96"/>
      <c r="D29" s="94"/>
      <c r="E29" s="97" t="s">
        <v>5</v>
      </c>
      <c r="F29" s="46" t="s">
        <v>410</v>
      </c>
      <c r="G29" s="107"/>
      <c r="H29" s="14"/>
    </row>
    <row r="30" spans="1:17" ht="19.5" hidden="1" customHeight="1">
      <c r="C30" s="96"/>
      <c r="D30" s="94"/>
      <c r="E30" s="97" t="s">
        <v>116</v>
      </c>
      <c r="F30" s="47"/>
      <c r="G30" s="107"/>
      <c r="H30" s="14"/>
    </row>
    <row r="31" spans="1:17" s="90" customFormat="1" ht="9.75" customHeight="1">
      <c r="A31" s="93"/>
      <c r="B31" s="11"/>
      <c r="C31" s="89"/>
      <c r="D31" s="94"/>
      <c r="E31" s="92"/>
      <c r="F31" s="108"/>
      <c r="G31" s="106"/>
      <c r="I31" s="101"/>
      <c r="Q31" s="236"/>
    </row>
    <row r="32" spans="1:17" ht="24.75" customHeight="1">
      <c r="A32" s="15"/>
      <c r="B32" s="16"/>
      <c r="D32" s="41"/>
      <c r="E32" s="99" t="s">
        <v>101</v>
      </c>
      <c r="F32" s="52" t="s">
        <v>524</v>
      </c>
      <c r="G32" s="106"/>
    </row>
    <row r="33" spans="1:17" ht="19.5" customHeight="1">
      <c r="A33" s="15"/>
      <c r="B33" s="16"/>
      <c r="D33" s="41"/>
      <c r="E33" s="99" t="s">
        <v>108</v>
      </c>
      <c r="F33" s="52" t="s">
        <v>525</v>
      </c>
      <c r="G33" s="106"/>
    </row>
    <row r="34" spans="1:17" s="90" customFormat="1" ht="3" customHeight="1">
      <c r="A34" s="15"/>
      <c r="B34" s="16"/>
      <c r="C34" s="89"/>
      <c r="D34" s="41"/>
      <c r="E34" s="99"/>
      <c r="F34" s="99"/>
      <c r="G34" s="106"/>
      <c r="I34" s="101"/>
      <c r="Q34" s="236"/>
    </row>
    <row r="35" spans="1:17" s="90" customFormat="1" ht="19.5" customHeight="1">
      <c r="A35" s="12"/>
      <c r="B35" s="11"/>
      <c r="C35" s="89"/>
      <c r="E35" s="55"/>
      <c r="F35" s="106" t="s">
        <v>205</v>
      </c>
      <c r="G35" s="102"/>
      <c r="I35" s="101"/>
      <c r="Q35" s="236"/>
    </row>
    <row r="36" spans="1:17" ht="19.5" customHeight="1">
      <c r="E36" s="99" t="s">
        <v>21</v>
      </c>
      <c r="F36" s="52" t="s">
        <v>526</v>
      </c>
    </row>
    <row r="37" spans="1:17" ht="19.5" customHeight="1">
      <c r="E37" s="99" t="s">
        <v>22</v>
      </c>
      <c r="F37" s="52" t="s">
        <v>527</v>
      </c>
    </row>
    <row r="38" spans="1:17" ht="19.5" customHeight="1">
      <c r="E38" s="99" t="s">
        <v>28</v>
      </c>
      <c r="F38" s="52" t="s">
        <v>528</v>
      </c>
    </row>
    <row r="39" spans="1:17" ht="19.5" customHeight="1">
      <c r="E39" s="99" t="s">
        <v>23</v>
      </c>
      <c r="F39" s="52" t="s">
        <v>529</v>
      </c>
    </row>
    <row r="40" spans="1:17" ht="3" customHeight="1">
      <c r="E40" s="99"/>
      <c r="F40" s="41"/>
    </row>
    <row r="41" spans="1:17" ht="30" customHeight="1">
      <c r="E41" s="99"/>
      <c r="F41" s="41"/>
    </row>
    <row r="42" spans="1:17" ht="9.9499999999999993" customHeight="1"/>
  </sheetData>
  <sheetProtection password="FA9C" sheet="1" objects="1" scenarios="1" formatColumns="0" formatRows="0"/>
  <dataConsolidate/>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omm">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ThisWorkbook">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
    <tabColor indexed="47"/>
  </sheetPr>
  <dimension ref="A1:D464"/>
  <sheetViews>
    <sheetView showGridLines="0" zoomScaleNormal="100" workbookViewId="0"/>
  </sheetViews>
  <sheetFormatPr defaultRowHeight="11.25"/>
  <cols>
    <col min="1" max="16384" width="9.140625" style="56"/>
  </cols>
  <sheetData>
    <row r="1" spans="1:4">
      <c r="A1" s="56" t="s">
        <v>522</v>
      </c>
      <c r="B1" s="56" t="s">
        <v>150</v>
      </c>
      <c r="C1" s="56" t="s">
        <v>151</v>
      </c>
      <c r="D1" s="56" t="s">
        <v>1415</v>
      </c>
    </row>
    <row r="2" spans="1:4">
      <c r="A2" s="56">
        <v>1</v>
      </c>
      <c r="B2" s="56" t="s">
        <v>531</v>
      </c>
      <c r="C2" s="56" t="s">
        <v>531</v>
      </c>
      <c r="D2" s="56" t="s">
        <v>532</v>
      </c>
    </row>
    <row r="3" spans="1:4">
      <c r="A3" s="56">
        <v>2</v>
      </c>
      <c r="B3" s="56" t="s">
        <v>531</v>
      </c>
      <c r="C3" s="56" t="s">
        <v>533</v>
      </c>
      <c r="D3" s="56" t="s">
        <v>534</v>
      </c>
    </row>
    <row r="4" spans="1:4">
      <c r="A4" s="56">
        <v>3</v>
      </c>
      <c r="B4" s="56" t="s">
        <v>531</v>
      </c>
      <c r="C4" s="56" t="s">
        <v>535</v>
      </c>
      <c r="D4" s="56" t="s">
        <v>536</v>
      </c>
    </row>
    <row r="5" spans="1:4">
      <c r="A5" s="56">
        <v>4</v>
      </c>
      <c r="B5" s="56" t="s">
        <v>531</v>
      </c>
      <c r="C5" s="56" t="s">
        <v>537</v>
      </c>
      <c r="D5" s="56" t="s">
        <v>538</v>
      </c>
    </row>
    <row r="6" spans="1:4">
      <c r="A6" s="56">
        <v>5</v>
      </c>
      <c r="B6" s="56" t="s">
        <v>531</v>
      </c>
      <c r="C6" s="56" t="s">
        <v>539</v>
      </c>
      <c r="D6" s="56" t="s">
        <v>540</v>
      </c>
    </row>
    <row r="7" spans="1:4">
      <c r="A7" s="56">
        <v>6</v>
      </c>
      <c r="B7" s="56" t="s">
        <v>531</v>
      </c>
      <c r="C7" s="56" t="s">
        <v>541</v>
      </c>
      <c r="D7" s="56" t="s">
        <v>542</v>
      </c>
    </row>
    <row r="8" spans="1:4">
      <c r="A8" s="56">
        <v>7</v>
      </c>
      <c r="B8" s="56" t="s">
        <v>531</v>
      </c>
      <c r="C8" s="56" t="s">
        <v>543</v>
      </c>
      <c r="D8" s="56" t="s">
        <v>544</v>
      </c>
    </row>
    <row r="9" spans="1:4">
      <c r="A9" s="56">
        <v>8</v>
      </c>
      <c r="B9" s="56" t="s">
        <v>531</v>
      </c>
      <c r="C9" s="56" t="s">
        <v>545</v>
      </c>
      <c r="D9" s="56" t="s">
        <v>546</v>
      </c>
    </row>
    <row r="10" spans="1:4">
      <c r="A10" s="56">
        <v>9</v>
      </c>
      <c r="B10" s="56" t="s">
        <v>531</v>
      </c>
      <c r="C10" s="56" t="s">
        <v>547</v>
      </c>
      <c r="D10" s="56" t="s">
        <v>548</v>
      </c>
    </row>
    <row r="11" spans="1:4">
      <c r="A11" s="56">
        <v>10</v>
      </c>
      <c r="B11" s="56" t="s">
        <v>531</v>
      </c>
      <c r="C11" s="56" t="s">
        <v>549</v>
      </c>
      <c r="D11" s="56" t="s">
        <v>550</v>
      </c>
    </row>
    <row r="12" spans="1:4">
      <c r="A12" s="56">
        <v>11</v>
      </c>
      <c r="B12" s="56" t="s">
        <v>531</v>
      </c>
      <c r="C12" s="56" t="s">
        <v>551</v>
      </c>
      <c r="D12" s="56" t="s">
        <v>552</v>
      </c>
    </row>
    <row r="13" spans="1:4">
      <c r="A13" s="56">
        <v>12</v>
      </c>
      <c r="B13" s="56" t="s">
        <v>531</v>
      </c>
      <c r="C13" s="56" t="s">
        <v>553</v>
      </c>
      <c r="D13" s="56" t="s">
        <v>554</v>
      </c>
    </row>
    <row r="14" spans="1:4">
      <c r="A14" s="56">
        <v>13</v>
      </c>
      <c r="B14" s="56" t="s">
        <v>531</v>
      </c>
      <c r="C14" s="56" t="s">
        <v>555</v>
      </c>
      <c r="D14" s="56" t="s">
        <v>556</v>
      </c>
    </row>
    <row r="15" spans="1:4">
      <c r="A15" s="56">
        <v>14</v>
      </c>
      <c r="B15" s="56" t="s">
        <v>531</v>
      </c>
      <c r="C15" s="56" t="s">
        <v>557</v>
      </c>
      <c r="D15" s="56" t="s">
        <v>558</v>
      </c>
    </row>
    <row r="16" spans="1:4">
      <c r="A16" s="56">
        <v>15</v>
      </c>
      <c r="B16" s="56" t="s">
        <v>531</v>
      </c>
      <c r="C16" s="56" t="s">
        <v>559</v>
      </c>
      <c r="D16" s="56" t="s">
        <v>560</v>
      </c>
    </row>
    <row r="17" spans="1:4">
      <c r="A17" s="56">
        <v>16</v>
      </c>
      <c r="B17" s="56" t="s">
        <v>531</v>
      </c>
      <c r="C17" s="56" t="s">
        <v>561</v>
      </c>
      <c r="D17" s="56" t="s">
        <v>562</v>
      </c>
    </row>
    <row r="18" spans="1:4">
      <c r="A18" s="56">
        <v>17</v>
      </c>
      <c r="B18" s="56" t="s">
        <v>531</v>
      </c>
      <c r="C18" s="56" t="s">
        <v>563</v>
      </c>
      <c r="D18" s="56" t="s">
        <v>564</v>
      </c>
    </row>
    <row r="19" spans="1:4">
      <c r="A19" s="56">
        <v>18</v>
      </c>
      <c r="B19" s="56" t="s">
        <v>531</v>
      </c>
      <c r="C19" s="56" t="s">
        <v>565</v>
      </c>
      <c r="D19" s="56" t="s">
        <v>566</v>
      </c>
    </row>
    <row r="20" spans="1:4">
      <c r="A20" s="56">
        <v>19</v>
      </c>
      <c r="B20" s="56" t="s">
        <v>531</v>
      </c>
      <c r="C20" s="56" t="s">
        <v>567</v>
      </c>
      <c r="D20" s="56" t="s">
        <v>568</v>
      </c>
    </row>
    <row r="21" spans="1:4">
      <c r="A21" s="56">
        <v>20</v>
      </c>
      <c r="B21" s="56" t="s">
        <v>569</v>
      </c>
      <c r="C21" s="56" t="s">
        <v>569</v>
      </c>
      <c r="D21" s="56" t="s">
        <v>570</v>
      </c>
    </row>
    <row r="22" spans="1:4">
      <c r="A22" s="56">
        <v>21</v>
      </c>
      <c r="B22" s="56" t="s">
        <v>569</v>
      </c>
      <c r="C22" s="56" t="s">
        <v>571</v>
      </c>
      <c r="D22" s="56" t="s">
        <v>572</v>
      </c>
    </row>
    <row r="23" spans="1:4">
      <c r="A23" s="56">
        <v>22</v>
      </c>
      <c r="B23" s="56" t="s">
        <v>569</v>
      </c>
      <c r="C23" s="56" t="s">
        <v>573</v>
      </c>
      <c r="D23" s="56" t="s">
        <v>574</v>
      </c>
    </row>
    <row r="24" spans="1:4">
      <c r="A24" s="56">
        <v>23</v>
      </c>
      <c r="B24" s="56" t="s">
        <v>569</v>
      </c>
      <c r="C24" s="56" t="s">
        <v>575</v>
      </c>
      <c r="D24" s="56" t="s">
        <v>576</v>
      </c>
    </row>
    <row r="25" spans="1:4">
      <c r="A25" s="56">
        <v>24</v>
      </c>
      <c r="B25" s="56" t="s">
        <v>569</v>
      </c>
      <c r="C25" s="56" t="s">
        <v>577</v>
      </c>
      <c r="D25" s="56" t="s">
        <v>578</v>
      </c>
    </row>
    <row r="26" spans="1:4">
      <c r="A26" s="56">
        <v>25</v>
      </c>
      <c r="B26" s="56" t="s">
        <v>569</v>
      </c>
      <c r="C26" s="56" t="s">
        <v>579</v>
      </c>
      <c r="D26" s="56" t="s">
        <v>580</v>
      </c>
    </row>
    <row r="27" spans="1:4">
      <c r="A27" s="56">
        <v>26</v>
      </c>
      <c r="B27" s="56" t="s">
        <v>569</v>
      </c>
      <c r="C27" s="56" t="s">
        <v>581</v>
      </c>
      <c r="D27" s="56" t="s">
        <v>582</v>
      </c>
    </row>
    <row r="28" spans="1:4">
      <c r="A28" s="56">
        <v>27</v>
      </c>
      <c r="B28" s="56" t="s">
        <v>569</v>
      </c>
      <c r="C28" s="56" t="s">
        <v>583</v>
      </c>
      <c r="D28" s="56" t="s">
        <v>584</v>
      </c>
    </row>
    <row r="29" spans="1:4">
      <c r="A29" s="56">
        <v>28</v>
      </c>
      <c r="B29" s="56" t="s">
        <v>569</v>
      </c>
      <c r="C29" s="56" t="s">
        <v>585</v>
      </c>
      <c r="D29" s="56" t="s">
        <v>586</v>
      </c>
    </row>
    <row r="30" spans="1:4">
      <c r="A30" s="56">
        <v>29</v>
      </c>
      <c r="B30" s="56" t="s">
        <v>569</v>
      </c>
      <c r="C30" s="56" t="s">
        <v>587</v>
      </c>
      <c r="D30" s="56" t="s">
        <v>588</v>
      </c>
    </row>
    <row r="31" spans="1:4">
      <c r="A31" s="56">
        <v>30</v>
      </c>
      <c r="B31" s="56" t="s">
        <v>569</v>
      </c>
      <c r="C31" s="56" t="s">
        <v>589</v>
      </c>
      <c r="D31" s="56" t="s">
        <v>590</v>
      </c>
    </row>
    <row r="32" spans="1:4">
      <c r="A32" s="56">
        <v>31</v>
      </c>
      <c r="B32" s="56" t="s">
        <v>569</v>
      </c>
      <c r="C32" s="56" t="s">
        <v>591</v>
      </c>
      <c r="D32" s="56" t="s">
        <v>592</v>
      </c>
    </row>
    <row r="33" spans="1:4">
      <c r="A33" s="56">
        <v>32</v>
      </c>
      <c r="B33" s="56" t="s">
        <v>593</v>
      </c>
      <c r="C33" s="56" t="s">
        <v>595</v>
      </c>
      <c r="D33" s="56" t="s">
        <v>596</v>
      </c>
    </row>
    <row r="34" spans="1:4">
      <c r="A34" s="56">
        <v>33</v>
      </c>
      <c r="B34" s="56" t="s">
        <v>593</v>
      </c>
      <c r="C34" s="56" t="s">
        <v>593</v>
      </c>
      <c r="D34" s="56" t="s">
        <v>594</v>
      </c>
    </row>
    <row r="35" spans="1:4">
      <c r="A35" s="56">
        <v>34</v>
      </c>
      <c r="B35" s="56" t="s">
        <v>593</v>
      </c>
      <c r="C35" s="56" t="s">
        <v>597</v>
      </c>
      <c r="D35" s="56" t="s">
        <v>598</v>
      </c>
    </row>
    <row r="36" spans="1:4">
      <c r="A36" s="56">
        <v>35</v>
      </c>
      <c r="B36" s="56" t="s">
        <v>593</v>
      </c>
      <c r="C36" s="56" t="s">
        <v>599</v>
      </c>
      <c r="D36" s="56" t="s">
        <v>600</v>
      </c>
    </row>
    <row r="37" spans="1:4">
      <c r="A37" s="56">
        <v>36</v>
      </c>
      <c r="B37" s="56" t="s">
        <v>593</v>
      </c>
      <c r="C37" s="56" t="s">
        <v>601</v>
      </c>
      <c r="D37" s="56" t="s">
        <v>602</v>
      </c>
    </row>
    <row r="38" spans="1:4">
      <c r="A38" s="56">
        <v>37</v>
      </c>
      <c r="B38" s="56" t="s">
        <v>593</v>
      </c>
      <c r="C38" s="56" t="s">
        <v>603</v>
      </c>
      <c r="D38" s="56" t="s">
        <v>604</v>
      </c>
    </row>
    <row r="39" spans="1:4">
      <c r="A39" s="56">
        <v>38</v>
      </c>
      <c r="B39" s="56" t="s">
        <v>605</v>
      </c>
      <c r="C39" s="56" t="s">
        <v>605</v>
      </c>
      <c r="D39" s="56" t="s">
        <v>606</v>
      </c>
    </row>
    <row r="40" spans="1:4">
      <c r="A40" s="56">
        <v>39</v>
      </c>
      <c r="B40" s="56" t="s">
        <v>605</v>
      </c>
      <c r="C40" s="56" t="s">
        <v>607</v>
      </c>
      <c r="D40" s="56" t="s">
        <v>608</v>
      </c>
    </row>
    <row r="41" spans="1:4">
      <c r="A41" s="56">
        <v>40</v>
      </c>
      <c r="B41" s="56" t="s">
        <v>605</v>
      </c>
      <c r="C41" s="56" t="s">
        <v>609</v>
      </c>
      <c r="D41" s="56" t="s">
        <v>610</v>
      </c>
    </row>
    <row r="42" spans="1:4">
      <c r="A42" s="56">
        <v>41</v>
      </c>
      <c r="B42" s="56" t="s">
        <v>605</v>
      </c>
      <c r="C42" s="56" t="s">
        <v>611</v>
      </c>
      <c r="D42" s="56" t="s">
        <v>612</v>
      </c>
    </row>
    <row r="43" spans="1:4">
      <c r="A43" s="56">
        <v>42</v>
      </c>
      <c r="B43" s="56" t="s">
        <v>605</v>
      </c>
      <c r="C43" s="56" t="s">
        <v>613</v>
      </c>
      <c r="D43" s="56" t="s">
        <v>614</v>
      </c>
    </row>
    <row r="44" spans="1:4">
      <c r="A44" s="56">
        <v>43</v>
      </c>
      <c r="B44" s="56" t="s">
        <v>605</v>
      </c>
      <c r="C44" s="56" t="s">
        <v>615</v>
      </c>
      <c r="D44" s="56" t="s">
        <v>616</v>
      </c>
    </row>
    <row r="45" spans="1:4">
      <c r="A45" s="56">
        <v>44</v>
      </c>
      <c r="B45" s="56" t="s">
        <v>605</v>
      </c>
      <c r="C45" s="56" t="s">
        <v>617</v>
      </c>
      <c r="D45" s="56" t="s">
        <v>618</v>
      </c>
    </row>
    <row r="46" spans="1:4">
      <c r="A46" s="56">
        <v>45</v>
      </c>
      <c r="B46" s="56" t="s">
        <v>605</v>
      </c>
      <c r="C46" s="56" t="s">
        <v>619</v>
      </c>
      <c r="D46" s="56" t="s">
        <v>620</v>
      </c>
    </row>
    <row r="47" spans="1:4">
      <c r="A47" s="56">
        <v>46</v>
      </c>
      <c r="B47" s="56" t="s">
        <v>605</v>
      </c>
      <c r="C47" s="56" t="s">
        <v>621</v>
      </c>
      <c r="D47" s="56" t="s">
        <v>622</v>
      </c>
    </row>
    <row r="48" spans="1:4">
      <c r="A48" s="56">
        <v>47</v>
      </c>
      <c r="B48" s="56" t="s">
        <v>605</v>
      </c>
      <c r="C48" s="56" t="s">
        <v>623</v>
      </c>
      <c r="D48" s="56" t="s">
        <v>624</v>
      </c>
    </row>
    <row r="49" spans="1:4">
      <c r="A49" s="56">
        <v>48</v>
      </c>
      <c r="B49" s="56" t="s">
        <v>605</v>
      </c>
      <c r="C49" s="56" t="s">
        <v>625</v>
      </c>
      <c r="D49" s="56" t="s">
        <v>626</v>
      </c>
    </row>
    <row r="50" spans="1:4">
      <c r="A50" s="56">
        <v>49</v>
      </c>
      <c r="B50" s="56" t="s">
        <v>605</v>
      </c>
      <c r="C50" s="56" t="s">
        <v>627</v>
      </c>
      <c r="D50" s="56" t="s">
        <v>628</v>
      </c>
    </row>
    <row r="51" spans="1:4">
      <c r="A51" s="56">
        <v>50</v>
      </c>
      <c r="B51" s="56" t="s">
        <v>605</v>
      </c>
      <c r="C51" s="56" t="s">
        <v>629</v>
      </c>
      <c r="D51" s="56" t="s">
        <v>630</v>
      </c>
    </row>
    <row r="52" spans="1:4">
      <c r="A52" s="56">
        <v>51</v>
      </c>
      <c r="B52" s="56" t="s">
        <v>631</v>
      </c>
      <c r="C52" s="56" t="s">
        <v>631</v>
      </c>
      <c r="D52" s="56" t="s">
        <v>632</v>
      </c>
    </row>
    <row r="53" spans="1:4">
      <c r="A53" s="56">
        <v>52</v>
      </c>
      <c r="B53" s="56" t="s">
        <v>631</v>
      </c>
      <c r="C53" s="56" t="s">
        <v>633</v>
      </c>
      <c r="D53" s="56" t="s">
        <v>634</v>
      </c>
    </row>
    <row r="54" spans="1:4">
      <c r="A54" s="56">
        <v>53</v>
      </c>
      <c r="B54" s="56" t="s">
        <v>631</v>
      </c>
      <c r="C54" s="56" t="s">
        <v>635</v>
      </c>
      <c r="D54" s="56" t="s">
        <v>636</v>
      </c>
    </row>
    <row r="55" spans="1:4">
      <c r="A55" s="56">
        <v>54</v>
      </c>
      <c r="B55" s="56" t="s">
        <v>631</v>
      </c>
      <c r="C55" s="56" t="s">
        <v>637</v>
      </c>
      <c r="D55" s="56" t="s">
        <v>638</v>
      </c>
    </row>
    <row r="56" spans="1:4">
      <c r="A56" s="56">
        <v>55</v>
      </c>
      <c r="B56" s="56" t="s">
        <v>631</v>
      </c>
      <c r="C56" s="56" t="s">
        <v>639</v>
      </c>
      <c r="D56" s="56" t="s">
        <v>640</v>
      </c>
    </row>
    <row r="57" spans="1:4">
      <c r="A57" s="56">
        <v>56</v>
      </c>
      <c r="B57" s="56" t="s">
        <v>631</v>
      </c>
      <c r="C57" s="56" t="s">
        <v>641</v>
      </c>
      <c r="D57" s="56" t="s">
        <v>642</v>
      </c>
    </row>
    <row r="58" spans="1:4">
      <c r="A58" s="56">
        <v>57</v>
      </c>
      <c r="B58" s="56" t="s">
        <v>631</v>
      </c>
      <c r="C58" s="56" t="s">
        <v>643</v>
      </c>
      <c r="D58" s="56" t="s">
        <v>644</v>
      </c>
    </row>
    <row r="59" spans="1:4">
      <c r="A59" s="56">
        <v>58</v>
      </c>
      <c r="B59" s="56" t="s">
        <v>631</v>
      </c>
      <c r="C59" s="56" t="s">
        <v>645</v>
      </c>
      <c r="D59" s="56" t="s">
        <v>646</v>
      </c>
    </row>
    <row r="60" spans="1:4">
      <c r="A60" s="56">
        <v>59</v>
      </c>
      <c r="B60" s="56" t="s">
        <v>647</v>
      </c>
      <c r="C60" s="56" t="s">
        <v>647</v>
      </c>
      <c r="D60" s="56" t="s">
        <v>648</v>
      </c>
    </row>
    <row r="61" spans="1:4">
      <c r="A61" s="56">
        <v>60</v>
      </c>
      <c r="B61" s="56" t="s">
        <v>647</v>
      </c>
      <c r="C61" s="56" t="s">
        <v>649</v>
      </c>
      <c r="D61" s="56" t="s">
        <v>650</v>
      </c>
    </row>
    <row r="62" spans="1:4">
      <c r="A62" s="56">
        <v>61</v>
      </c>
      <c r="B62" s="56" t="s">
        <v>647</v>
      </c>
      <c r="C62" s="56" t="s">
        <v>651</v>
      </c>
      <c r="D62" s="56" t="s">
        <v>652</v>
      </c>
    </row>
    <row r="63" spans="1:4">
      <c r="A63" s="56">
        <v>62</v>
      </c>
      <c r="B63" s="56" t="s">
        <v>647</v>
      </c>
      <c r="C63" s="56" t="s">
        <v>653</v>
      </c>
      <c r="D63" s="56" t="s">
        <v>654</v>
      </c>
    </row>
    <row r="64" spans="1:4">
      <c r="A64" s="56">
        <v>63</v>
      </c>
      <c r="B64" s="56" t="s">
        <v>647</v>
      </c>
      <c r="C64" s="56" t="s">
        <v>655</v>
      </c>
      <c r="D64" s="56" t="s">
        <v>656</v>
      </c>
    </row>
    <row r="65" spans="1:4">
      <c r="A65" s="56">
        <v>64</v>
      </c>
      <c r="B65" s="56" t="s">
        <v>647</v>
      </c>
      <c r="C65" s="56" t="s">
        <v>657</v>
      </c>
      <c r="D65" s="56" t="s">
        <v>658</v>
      </c>
    </row>
    <row r="66" spans="1:4">
      <c r="A66" s="56">
        <v>65</v>
      </c>
      <c r="B66" s="56" t="s">
        <v>647</v>
      </c>
      <c r="C66" s="56" t="s">
        <v>659</v>
      </c>
      <c r="D66" s="56" t="s">
        <v>660</v>
      </c>
    </row>
    <row r="67" spans="1:4">
      <c r="A67" s="56">
        <v>66</v>
      </c>
      <c r="B67" s="56" t="s">
        <v>647</v>
      </c>
      <c r="C67" s="56" t="s">
        <v>661</v>
      </c>
      <c r="D67" s="56" t="s">
        <v>662</v>
      </c>
    </row>
    <row r="68" spans="1:4">
      <c r="A68" s="56">
        <v>67</v>
      </c>
      <c r="B68" s="56" t="s">
        <v>647</v>
      </c>
      <c r="C68" s="56" t="s">
        <v>663</v>
      </c>
      <c r="D68" s="56" t="s">
        <v>664</v>
      </c>
    </row>
    <row r="69" spans="1:4">
      <c r="A69" s="56">
        <v>68</v>
      </c>
      <c r="B69" s="56" t="s">
        <v>647</v>
      </c>
      <c r="C69" s="56" t="s">
        <v>665</v>
      </c>
      <c r="D69" s="56" t="s">
        <v>666</v>
      </c>
    </row>
    <row r="70" spans="1:4">
      <c r="A70" s="56">
        <v>69</v>
      </c>
      <c r="B70" s="56" t="s">
        <v>647</v>
      </c>
      <c r="C70" s="56" t="s">
        <v>667</v>
      </c>
      <c r="D70" s="56" t="s">
        <v>668</v>
      </c>
    </row>
    <row r="71" spans="1:4">
      <c r="A71" s="56">
        <v>70</v>
      </c>
      <c r="B71" s="56" t="s">
        <v>669</v>
      </c>
      <c r="C71" s="56" t="s">
        <v>671</v>
      </c>
      <c r="D71" s="56" t="s">
        <v>672</v>
      </c>
    </row>
    <row r="72" spans="1:4">
      <c r="A72" s="56">
        <v>71</v>
      </c>
      <c r="B72" s="56" t="s">
        <v>669</v>
      </c>
      <c r="C72" s="56" t="s">
        <v>669</v>
      </c>
      <c r="D72" s="56" t="s">
        <v>670</v>
      </c>
    </row>
    <row r="73" spans="1:4">
      <c r="A73" s="56">
        <v>72</v>
      </c>
      <c r="B73" s="56" t="s">
        <v>669</v>
      </c>
      <c r="C73" s="56" t="s">
        <v>673</v>
      </c>
      <c r="D73" s="56" t="s">
        <v>674</v>
      </c>
    </row>
    <row r="74" spans="1:4">
      <c r="A74" s="56">
        <v>73</v>
      </c>
      <c r="B74" s="56" t="s">
        <v>669</v>
      </c>
      <c r="C74" s="56" t="s">
        <v>675</v>
      </c>
      <c r="D74" s="56" t="s">
        <v>676</v>
      </c>
    </row>
    <row r="75" spans="1:4">
      <c r="A75" s="56">
        <v>74</v>
      </c>
      <c r="B75" s="56" t="s">
        <v>669</v>
      </c>
      <c r="C75" s="56" t="s">
        <v>677</v>
      </c>
      <c r="D75" s="56" t="s">
        <v>678</v>
      </c>
    </row>
    <row r="76" spans="1:4">
      <c r="A76" s="56">
        <v>75</v>
      </c>
      <c r="B76" s="56" t="s">
        <v>679</v>
      </c>
      <c r="C76" s="56" t="s">
        <v>679</v>
      </c>
      <c r="D76" s="56" t="s">
        <v>680</v>
      </c>
    </row>
    <row r="77" spans="1:4">
      <c r="A77" s="56">
        <v>76</v>
      </c>
      <c r="B77" s="56" t="s">
        <v>679</v>
      </c>
      <c r="C77" s="56" t="s">
        <v>681</v>
      </c>
      <c r="D77" s="56" t="s">
        <v>682</v>
      </c>
    </row>
    <row r="78" spans="1:4">
      <c r="A78" s="56">
        <v>77</v>
      </c>
      <c r="B78" s="56" t="s">
        <v>679</v>
      </c>
      <c r="C78" s="56" t="s">
        <v>683</v>
      </c>
      <c r="D78" s="56" t="s">
        <v>684</v>
      </c>
    </row>
    <row r="79" spans="1:4">
      <c r="A79" s="56">
        <v>78</v>
      </c>
      <c r="B79" s="56" t="s">
        <v>679</v>
      </c>
      <c r="C79" s="56" t="s">
        <v>685</v>
      </c>
      <c r="D79" s="56" t="s">
        <v>686</v>
      </c>
    </row>
    <row r="80" spans="1:4">
      <c r="A80" s="56">
        <v>79</v>
      </c>
      <c r="B80" s="56" t="s">
        <v>679</v>
      </c>
      <c r="C80" s="56" t="s">
        <v>687</v>
      </c>
      <c r="D80" s="56" t="s">
        <v>688</v>
      </c>
    </row>
    <row r="81" spans="1:4">
      <c r="A81" s="56">
        <v>80</v>
      </c>
      <c r="B81" s="56" t="s">
        <v>679</v>
      </c>
      <c r="C81" s="56" t="s">
        <v>689</v>
      </c>
      <c r="D81" s="56" t="s">
        <v>690</v>
      </c>
    </row>
    <row r="82" spans="1:4">
      <c r="A82" s="56">
        <v>81</v>
      </c>
      <c r="B82" s="56" t="s">
        <v>679</v>
      </c>
      <c r="C82" s="56" t="s">
        <v>691</v>
      </c>
      <c r="D82" s="56" t="s">
        <v>692</v>
      </c>
    </row>
    <row r="83" spans="1:4">
      <c r="A83" s="56">
        <v>82</v>
      </c>
      <c r="B83" s="56" t="s">
        <v>679</v>
      </c>
      <c r="C83" s="56" t="s">
        <v>693</v>
      </c>
      <c r="D83" s="56" t="s">
        <v>694</v>
      </c>
    </row>
    <row r="84" spans="1:4">
      <c r="A84" s="56">
        <v>83</v>
      </c>
      <c r="B84" s="56" t="s">
        <v>695</v>
      </c>
      <c r="C84" s="56" t="s">
        <v>695</v>
      </c>
      <c r="D84" s="56" t="s">
        <v>696</v>
      </c>
    </row>
    <row r="85" spans="1:4">
      <c r="A85" s="56">
        <v>84</v>
      </c>
      <c r="B85" s="56" t="s">
        <v>697</v>
      </c>
      <c r="C85" s="56" t="s">
        <v>697</v>
      </c>
      <c r="D85" s="56" t="s">
        <v>698</v>
      </c>
    </row>
    <row r="86" spans="1:4">
      <c r="A86" s="56">
        <v>85</v>
      </c>
      <c r="B86" s="56" t="s">
        <v>699</v>
      </c>
      <c r="C86" s="56" t="s">
        <v>699</v>
      </c>
      <c r="D86" s="56" t="s">
        <v>700</v>
      </c>
    </row>
    <row r="87" spans="1:4">
      <c r="A87" s="56">
        <v>86</v>
      </c>
      <c r="B87" s="56" t="s">
        <v>701</v>
      </c>
      <c r="C87" s="56" t="s">
        <v>701</v>
      </c>
      <c r="D87" s="56" t="s">
        <v>702</v>
      </c>
    </row>
    <row r="88" spans="1:4">
      <c r="A88" s="56">
        <v>87</v>
      </c>
      <c r="B88" s="56" t="s">
        <v>703</v>
      </c>
      <c r="C88" s="56" t="s">
        <v>703</v>
      </c>
      <c r="D88" s="56" t="s">
        <v>704</v>
      </c>
    </row>
    <row r="89" spans="1:4">
      <c r="A89" s="56">
        <v>88</v>
      </c>
      <c r="B89" s="56" t="s">
        <v>705</v>
      </c>
      <c r="C89" s="56" t="s">
        <v>705</v>
      </c>
      <c r="D89" s="56" t="s">
        <v>706</v>
      </c>
    </row>
    <row r="90" spans="1:4">
      <c r="A90" s="56">
        <v>89</v>
      </c>
      <c r="B90" s="56" t="s">
        <v>707</v>
      </c>
      <c r="C90" s="56" t="s">
        <v>707</v>
      </c>
      <c r="D90" s="56" t="s">
        <v>708</v>
      </c>
    </row>
    <row r="91" spans="1:4">
      <c r="A91" s="56">
        <v>90</v>
      </c>
      <c r="B91" s="56" t="s">
        <v>709</v>
      </c>
      <c r="C91" s="56" t="s">
        <v>709</v>
      </c>
      <c r="D91" s="56" t="s">
        <v>710</v>
      </c>
    </row>
    <row r="92" spans="1:4">
      <c r="A92" s="56">
        <v>91</v>
      </c>
      <c r="B92" s="56" t="s">
        <v>711</v>
      </c>
      <c r="C92" s="56" t="s">
        <v>711</v>
      </c>
      <c r="D92" s="56" t="s">
        <v>712</v>
      </c>
    </row>
    <row r="93" spans="1:4">
      <c r="A93" s="56">
        <v>92</v>
      </c>
      <c r="B93" s="56" t="s">
        <v>713</v>
      </c>
      <c r="C93" s="56" t="s">
        <v>713</v>
      </c>
      <c r="D93" s="56" t="s">
        <v>714</v>
      </c>
    </row>
    <row r="94" spans="1:4">
      <c r="A94" s="56">
        <v>93</v>
      </c>
      <c r="B94" s="56" t="s">
        <v>715</v>
      </c>
      <c r="C94" s="56" t="s">
        <v>715</v>
      </c>
      <c r="D94" s="56" t="s">
        <v>716</v>
      </c>
    </row>
    <row r="95" spans="1:4">
      <c r="A95" s="56">
        <v>94</v>
      </c>
      <c r="B95" s="56" t="s">
        <v>717</v>
      </c>
      <c r="C95" s="56" t="s">
        <v>717</v>
      </c>
      <c r="D95" s="56" t="s">
        <v>718</v>
      </c>
    </row>
    <row r="96" spans="1:4">
      <c r="A96" s="56">
        <v>95</v>
      </c>
      <c r="B96" s="56" t="s">
        <v>719</v>
      </c>
      <c r="C96" s="56" t="s">
        <v>721</v>
      </c>
      <c r="D96" s="56" t="s">
        <v>722</v>
      </c>
    </row>
    <row r="97" spans="1:4">
      <c r="A97" s="56">
        <v>96</v>
      </c>
      <c r="B97" s="56" t="s">
        <v>719</v>
      </c>
      <c r="C97" s="56" t="s">
        <v>723</v>
      </c>
      <c r="D97" s="56" t="s">
        <v>724</v>
      </c>
    </row>
    <row r="98" spans="1:4">
      <c r="A98" s="56">
        <v>97</v>
      </c>
      <c r="B98" s="56" t="s">
        <v>719</v>
      </c>
      <c r="C98" s="56" t="s">
        <v>725</v>
      </c>
      <c r="D98" s="56" t="s">
        <v>726</v>
      </c>
    </row>
    <row r="99" spans="1:4">
      <c r="A99" s="56">
        <v>98</v>
      </c>
      <c r="B99" s="56" t="s">
        <v>719</v>
      </c>
      <c r="C99" s="56" t="s">
        <v>673</v>
      </c>
      <c r="D99" s="56" t="s">
        <v>727</v>
      </c>
    </row>
    <row r="100" spans="1:4">
      <c r="A100" s="56">
        <v>99</v>
      </c>
      <c r="B100" s="56" t="s">
        <v>719</v>
      </c>
      <c r="C100" s="56" t="s">
        <v>728</v>
      </c>
      <c r="D100" s="56" t="s">
        <v>729</v>
      </c>
    </row>
    <row r="101" spans="1:4">
      <c r="A101" s="56">
        <v>100</v>
      </c>
      <c r="B101" s="56" t="s">
        <v>719</v>
      </c>
      <c r="C101" s="56" t="s">
        <v>719</v>
      </c>
      <c r="D101" s="56" t="s">
        <v>720</v>
      </c>
    </row>
    <row r="102" spans="1:4">
      <c r="A102" s="56">
        <v>101</v>
      </c>
      <c r="B102" s="56" t="s">
        <v>719</v>
      </c>
      <c r="C102" s="56" t="s">
        <v>730</v>
      </c>
      <c r="D102" s="56" t="s">
        <v>731</v>
      </c>
    </row>
    <row r="103" spans="1:4">
      <c r="A103" s="56">
        <v>102</v>
      </c>
      <c r="B103" s="56" t="s">
        <v>719</v>
      </c>
      <c r="C103" s="56" t="s">
        <v>732</v>
      </c>
      <c r="D103" s="56" t="s">
        <v>733</v>
      </c>
    </row>
    <row r="104" spans="1:4">
      <c r="A104" s="56">
        <v>103</v>
      </c>
      <c r="B104" s="56" t="s">
        <v>719</v>
      </c>
      <c r="C104" s="56" t="s">
        <v>734</v>
      </c>
      <c r="D104" s="56" t="s">
        <v>735</v>
      </c>
    </row>
    <row r="105" spans="1:4">
      <c r="A105" s="56">
        <v>104</v>
      </c>
      <c r="B105" s="56" t="s">
        <v>719</v>
      </c>
      <c r="C105" s="56" t="s">
        <v>736</v>
      </c>
      <c r="D105" s="56" t="s">
        <v>737</v>
      </c>
    </row>
    <row r="106" spans="1:4">
      <c r="A106" s="56">
        <v>105</v>
      </c>
      <c r="B106" s="56" t="s">
        <v>719</v>
      </c>
      <c r="C106" s="56" t="s">
        <v>738</v>
      </c>
      <c r="D106" s="56" t="s">
        <v>739</v>
      </c>
    </row>
    <row r="107" spans="1:4">
      <c r="A107" s="56">
        <v>106</v>
      </c>
      <c r="B107" s="56" t="s">
        <v>719</v>
      </c>
      <c r="C107" s="56" t="s">
        <v>740</v>
      </c>
      <c r="D107" s="56" t="s">
        <v>741</v>
      </c>
    </row>
    <row r="108" spans="1:4">
      <c r="A108" s="56">
        <v>107</v>
      </c>
      <c r="B108" s="56" t="s">
        <v>719</v>
      </c>
      <c r="C108" s="56" t="s">
        <v>691</v>
      </c>
      <c r="D108" s="56" t="s">
        <v>742</v>
      </c>
    </row>
    <row r="109" spans="1:4">
      <c r="A109" s="56">
        <v>108</v>
      </c>
      <c r="B109" s="56" t="s">
        <v>719</v>
      </c>
      <c r="C109" s="56" t="s">
        <v>743</v>
      </c>
      <c r="D109" s="56" t="s">
        <v>744</v>
      </c>
    </row>
    <row r="110" spans="1:4">
      <c r="A110" s="56">
        <v>109</v>
      </c>
      <c r="B110" s="56" t="s">
        <v>745</v>
      </c>
      <c r="C110" s="56" t="s">
        <v>747</v>
      </c>
      <c r="D110" s="56" t="s">
        <v>748</v>
      </c>
    </row>
    <row r="111" spans="1:4">
      <c r="A111" s="56">
        <v>110</v>
      </c>
      <c r="B111" s="56" t="s">
        <v>745</v>
      </c>
      <c r="C111" s="56" t="s">
        <v>749</v>
      </c>
      <c r="D111" s="56" t="s">
        <v>750</v>
      </c>
    </row>
    <row r="112" spans="1:4">
      <c r="A112" s="56">
        <v>111</v>
      </c>
      <c r="B112" s="56" t="s">
        <v>745</v>
      </c>
      <c r="C112" s="56" t="s">
        <v>745</v>
      </c>
      <c r="D112" s="56" t="s">
        <v>746</v>
      </c>
    </row>
    <row r="113" spans="1:4">
      <c r="A113" s="56">
        <v>112</v>
      </c>
      <c r="B113" s="56" t="s">
        <v>745</v>
      </c>
      <c r="C113" s="56" t="s">
        <v>751</v>
      </c>
      <c r="D113" s="56" t="s">
        <v>752</v>
      </c>
    </row>
    <row r="114" spans="1:4">
      <c r="A114" s="56">
        <v>113</v>
      </c>
      <c r="B114" s="56" t="s">
        <v>745</v>
      </c>
      <c r="C114" s="56" t="s">
        <v>615</v>
      </c>
      <c r="D114" s="56" t="s">
        <v>753</v>
      </c>
    </row>
    <row r="115" spans="1:4">
      <c r="A115" s="56">
        <v>114</v>
      </c>
      <c r="B115" s="56" t="s">
        <v>745</v>
      </c>
      <c r="C115" s="56" t="s">
        <v>754</v>
      </c>
      <c r="D115" s="56" t="s">
        <v>755</v>
      </c>
    </row>
    <row r="116" spans="1:4">
      <c r="A116" s="56">
        <v>115</v>
      </c>
      <c r="B116" s="56" t="s">
        <v>745</v>
      </c>
      <c r="C116" s="56" t="s">
        <v>756</v>
      </c>
      <c r="D116" s="56" t="s">
        <v>757</v>
      </c>
    </row>
    <row r="117" spans="1:4">
      <c r="A117" s="56">
        <v>116</v>
      </c>
      <c r="B117" s="56" t="s">
        <v>745</v>
      </c>
      <c r="C117" s="56" t="s">
        <v>758</v>
      </c>
      <c r="D117" s="56" t="s">
        <v>759</v>
      </c>
    </row>
    <row r="118" spans="1:4">
      <c r="A118" s="56">
        <v>117</v>
      </c>
      <c r="B118" s="56" t="s">
        <v>745</v>
      </c>
      <c r="C118" s="56" t="s">
        <v>760</v>
      </c>
      <c r="D118" s="56" t="s">
        <v>761</v>
      </c>
    </row>
    <row r="119" spans="1:4">
      <c r="A119" s="56">
        <v>118</v>
      </c>
      <c r="B119" s="56" t="s">
        <v>745</v>
      </c>
      <c r="C119" s="56" t="s">
        <v>762</v>
      </c>
      <c r="D119" s="56" t="s">
        <v>763</v>
      </c>
    </row>
    <row r="120" spans="1:4">
      <c r="A120" s="56">
        <v>119</v>
      </c>
      <c r="B120" s="56" t="s">
        <v>764</v>
      </c>
      <c r="C120" s="56" t="s">
        <v>764</v>
      </c>
      <c r="D120" s="56" t="s">
        <v>765</v>
      </c>
    </row>
    <row r="121" spans="1:4">
      <c r="A121" s="56">
        <v>120</v>
      </c>
      <c r="B121" s="56" t="s">
        <v>764</v>
      </c>
      <c r="C121" s="56" t="s">
        <v>766</v>
      </c>
      <c r="D121" s="56" t="s">
        <v>767</v>
      </c>
    </row>
    <row r="122" spans="1:4">
      <c r="A122" s="56">
        <v>121</v>
      </c>
      <c r="B122" s="56" t="s">
        <v>764</v>
      </c>
      <c r="C122" s="56" t="s">
        <v>768</v>
      </c>
      <c r="D122" s="56" t="s">
        <v>769</v>
      </c>
    </row>
    <row r="123" spans="1:4">
      <c r="A123" s="56">
        <v>122</v>
      </c>
      <c r="B123" s="56" t="s">
        <v>764</v>
      </c>
      <c r="C123" s="56" t="s">
        <v>770</v>
      </c>
      <c r="D123" s="56" t="s">
        <v>771</v>
      </c>
    </row>
    <row r="124" spans="1:4">
      <c r="A124" s="56">
        <v>123</v>
      </c>
      <c r="B124" s="56" t="s">
        <v>764</v>
      </c>
      <c r="C124" s="56" t="s">
        <v>772</v>
      </c>
      <c r="D124" s="56" t="s">
        <v>773</v>
      </c>
    </row>
    <row r="125" spans="1:4">
      <c r="A125" s="56">
        <v>124</v>
      </c>
      <c r="B125" s="56" t="s">
        <v>764</v>
      </c>
      <c r="C125" s="56" t="s">
        <v>774</v>
      </c>
      <c r="D125" s="56" t="s">
        <v>775</v>
      </c>
    </row>
    <row r="126" spans="1:4">
      <c r="A126" s="56">
        <v>125</v>
      </c>
      <c r="B126" s="56" t="s">
        <v>764</v>
      </c>
      <c r="C126" s="56" t="s">
        <v>776</v>
      </c>
      <c r="D126" s="56" t="s">
        <v>777</v>
      </c>
    </row>
    <row r="127" spans="1:4">
      <c r="A127" s="56">
        <v>126</v>
      </c>
      <c r="B127" s="56" t="s">
        <v>764</v>
      </c>
      <c r="C127" s="56" t="s">
        <v>778</v>
      </c>
      <c r="D127" s="56" t="s">
        <v>779</v>
      </c>
    </row>
    <row r="128" spans="1:4">
      <c r="A128" s="56">
        <v>127</v>
      </c>
      <c r="B128" s="56" t="s">
        <v>764</v>
      </c>
      <c r="C128" s="56" t="s">
        <v>780</v>
      </c>
      <c r="D128" s="56" t="s">
        <v>781</v>
      </c>
    </row>
    <row r="129" spans="1:4">
      <c r="A129" s="56">
        <v>128</v>
      </c>
      <c r="B129" s="56" t="s">
        <v>764</v>
      </c>
      <c r="C129" s="56" t="s">
        <v>782</v>
      </c>
      <c r="D129" s="56" t="s">
        <v>783</v>
      </c>
    </row>
    <row r="130" spans="1:4">
      <c r="A130" s="56">
        <v>129</v>
      </c>
      <c r="B130" s="56" t="s">
        <v>784</v>
      </c>
      <c r="C130" s="56" t="s">
        <v>786</v>
      </c>
      <c r="D130" s="56" t="s">
        <v>787</v>
      </c>
    </row>
    <row r="131" spans="1:4">
      <c r="A131" s="56">
        <v>130</v>
      </c>
      <c r="B131" s="56" t="s">
        <v>784</v>
      </c>
      <c r="C131" s="56" t="s">
        <v>788</v>
      </c>
      <c r="D131" s="56" t="s">
        <v>789</v>
      </c>
    </row>
    <row r="132" spans="1:4">
      <c r="A132" s="56">
        <v>131</v>
      </c>
      <c r="B132" s="56" t="s">
        <v>784</v>
      </c>
      <c r="C132" s="56" t="s">
        <v>790</v>
      </c>
      <c r="D132" s="56" t="s">
        <v>791</v>
      </c>
    </row>
    <row r="133" spans="1:4">
      <c r="A133" s="56">
        <v>132</v>
      </c>
      <c r="B133" s="56" t="s">
        <v>784</v>
      </c>
      <c r="C133" s="56" t="s">
        <v>784</v>
      </c>
      <c r="D133" s="56" t="s">
        <v>785</v>
      </c>
    </row>
    <row r="134" spans="1:4">
      <c r="A134" s="56">
        <v>133</v>
      </c>
      <c r="B134" s="56" t="s">
        <v>784</v>
      </c>
      <c r="C134" s="56" t="s">
        <v>792</v>
      </c>
      <c r="D134" s="56" t="s">
        <v>793</v>
      </c>
    </row>
    <row r="135" spans="1:4">
      <c r="A135" s="56">
        <v>134</v>
      </c>
      <c r="B135" s="56" t="s">
        <v>784</v>
      </c>
      <c r="C135" s="56" t="s">
        <v>794</v>
      </c>
      <c r="D135" s="56" t="s">
        <v>795</v>
      </c>
    </row>
    <row r="136" spans="1:4">
      <c r="A136" s="56">
        <v>135</v>
      </c>
      <c r="B136" s="56" t="s">
        <v>784</v>
      </c>
      <c r="C136" s="56" t="s">
        <v>796</v>
      </c>
      <c r="D136" s="56" t="s">
        <v>797</v>
      </c>
    </row>
    <row r="137" spans="1:4">
      <c r="A137" s="56">
        <v>136</v>
      </c>
      <c r="B137" s="56" t="s">
        <v>784</v>
      </c>
      <c r="C137" s="56" t="s">
        <v>603</v>
      </c>
      <c r="D137" s="56" t="s">
        <v>798</v>
      </c>
    </row>
    <row r="138" spans="1:4">
      <c r="A138" s="56">
        <v>137</v>
      </c>
      <c r="B138" s="56" t="s">
        <v>784</v>
      </c>
      <c r="C138" s="56" t="s">
        <v>799</v>
      </c>
      <c r="D138" s="56" t="s">
        <v>800</v>
      </c>
    </row>
    <row r="139" spans="1:4">
      <c r="A139" s="56">
        <v>138</v>
      </c>
      <c r="B139" s="56" t="s">
        <v>784</v>
      </c>
      <c r="C139" s="56" t="s">
        <v>801</v>
      </c>
      <c r="D139" s="56" t="s">
        <v>802</v>
      </c>
    </row>
    <row r="140" spans="1:4">
      <c r="A140" s="56">
        <v>139</v>
      </c>
      <c r="B140" s="56" t="s">
        <v>803</v>
      </c>
      <c r="C140" s="56" t="s">
        <v>805</v>
      </c>
      <c r="D140" s="56" t="s">
        <v>806</v>
      </c>
    </row>
    <row r="141" spans="1:4">
      <c r="A141" s="56">
        <v>140</v>
      </c>
      <c r="B141" s="56" t="s">
        <v>803</v>
      </c>
      <c r="C141" s="56" t="s">
        <v>807</v>
      </c>
      <c r="D141" s="56" t="s">
        <v>808</v>
      </c>
    </row>
    <row r="142" spans="1:4">
      <c r="A142" s="56">
        <v>141</v>
      </c>
      <c r="B142" s="56" t="s">
        <v>803</v>
      </c>
      <c r="C142" s="56" t="s">
        <v>809</v>
      </c>
      <c r="D142" s="56" t="s">
        <v>810</v>
      </c>
    </row>
    <row r="143" spans="1:4">
      <c r="A143" s="56">
        <v>142</v>
      </c>
      <c r="B143" s="56" t="s">
        <v>803</v>
      </c>
      <c r="C143" s="56" t="s">
        <v>803</v>
      </c>
      <c r="D143" s="56" t="s">
        <v>804</v>
      </c>
    </row>
    <row r="144" spans="1:4">
      <c r="A144" s="56">
        <v>143</v>
      </c>
      <c r="B144" s="56" t="s">
        <v>803</v>
      </c>
      <c r="C144" s="56" t="s">
        <v>811</v>
      </c>
      <c r="D144" s="56" t="s">
        <v>812</v>
      </c>
    </row>
    <row r="145" spans="1:4">
      <c r="A145" s="56">
        <v>144</v>
      </c>
      <c r="B145" s="56" t="s">
        <v>803</v>
      </c>
      <c r="C145" s="56" t="s">
        <v>813</v>
      </c>
      <c r="D145" s="56" t="s">
        <v>814</v>
      </c>
    </row>
    <row r="146" spans="1:4">
      <c r="A146" s="56">
        <v>145</v>
      </c>
      <c r="B146" s="56" t="s">
        <v>803</v>
      </c>
      <c r="C146" s="56" t="s">
        <v>815</v>
      </c>
      <c r="D146" s="56" t="s">
        <v>816</v>
      </c>
    </row>
    <row r="147" spans="1:4">
      <c r="A147" s="56">
        <v>146</v>
      </c>
      <c r="B147" s="56" t="s">
        <v>803</v>
      </c>
      <c r="C147" s="56" t="s">
        <v>817</v>
      </c>
      <c r="D147" s="56" t="s">
        <v>818</v>
      </c>
    </row>
    <row r="148" spans="1:4">
      <c r="A148" s="56">
        <v>147</v>
      </c>
      <c r="B148" s="56" t="s">
        <v>803</v>
      </c>
      <c r="C148" s="56" t="s">
        <v>581</v>
      </c>
      <c r="D148" s="56" t="s">
        <v>819</v>
      </c>
    </row>
    <row r="149" spans="1:4">
      <c r="A149" s="56">
        <v>148</v>
      </c>
      <c r="B149" s="56" t="s">
        <v>803</v>
      </c>
      <c r="C149" s="56" t="s">
        <v>820</v>
      </c>
      <c r="D149" s="56" t="s">
        <v>821</v>
      </c>
    </row>
    <row r="150" spans="1:4">
      <c r="A150" s="56">
        <v>149</v>
      </c>
      <c r="B150" s="56" t="s">
        <v>803</v>
      </c>
      <c r="C150" s="56" t="s">
        <v>822</v>
      </c>
      <c r="D150" s="56" t="s">
        <v>823</v>
      </c>
    </row>
    <row r="151" spans="1:4">
      <c r="A151" s="56">
        <v>150</v>
      </c>
      <c r="B151" s="56" t="s">
        <v>803</v>
      </c>
      <c r="C151" s="56" t="s">
        <v>824</v>
      </c>
      <c r="D151" s="56" t="s">
        <v>825</v>
      </c>
    </row>
    <row r="152" spans="1:4">
      <c r="A152" s="56">
        <v>151</v>
      </c>
      <c r="B152" s="56" t="s">
        <v>826</v>
      </c>
      <c r="C152" s="56" t="s">
        <v>828</v>
      </c>
      <c r="D152" s="56" t="s">
        <v>829</v>
      </c>
    </row>
    <row r="153" spans="1:4">
      <c r="A153" s="56">
        <v>152</v>
      </c>
      <c r="B153" s="56" t="s">
        <v>826</v>
      </c>
      <c r="C153" s="56" t="s">
        <v>826</v>
      </c>
      <c r="D153" s="56" t="s">
        <v>827</v>
      </c>
    </row>
    <row r="154" spans="1:4">
      <c r="A154" s="56">
        <v>153</v>
      </c>
      <c r="B154" s="56" t="s">
        <v>826</v>
      </c>
      <c r="C154" s="56" t="s">
        <v>541</v>
      </c>
      <c r="D154" s="56" t="s">
        <v>830</v>
      </c>
    </row>
    <row r="155" spans="1:4">
      <c r="A155" s="56">
        <v>154</v>
      </c>
      <c r="B155" s="56" t="s">
        <v>826</v>
      </c>
      <c r="C155" s="56" t="s">
        <v>831</v>
      </c>
      <c r="D155" s="56" t="s">
        <v>832</v>
      </c>
    </row>
    <row r="156" spans="1:4">
      <c r="A156" s="56">
        <v>155</v>
      </c>
      <c r="B156" s="56" t="s">
        <v>826</v>
      </c>
      <c r="C156" s="56" t="s">
        <v>815</v>
      </c>
      <c r="D156" s="56" t="s">
        <v>833</v>
      </c>
    </row>
    <row r="157" spans="1:4">
      <c r="A157" s="56">
        <v>156</v>
      </c>
      <c r="B157" s="56" t="s">
        <v>826</v>
      </c>
      <c r="C157" s="56" t="s">
        <v>834</v>
      </c>
      <c r="D157" s="56" t="s">
        <v>835</v>
      </c>
    </row>
    <row r="158" spans="1:4">
      <c r="A158" s="56">
        <v>157</v>
      </c>
      <c r="B158" s="56" t="s">
        <v>826</v>
      </c>
      <c r="C158" s="56" t="s">
        <v>836</v>
      </c>
      <c r="D158" s="56" t="s">
        <v>837</v>
      </c>
    </row>
    <row r="159" spans="1:4">
      <c r="A159" s="56">
        <v>158</v>
      </c>
      <c r="B159" s="56" t="s">
        <v>826</v>
      </c>
      <c r="C159" s="56" t="s">
        <v>838</v>
      </c>
      <c r="D159" s="56" t="s">
        <v>839</v>
      </c>
    </row>
    <row r="160" spans="1:4">
      <c r="A160" s="56">
        <v>159</v>
      </c>
      <c r="B160" s="56" t="s">
        <v>826</v>
      </c>
      <c r="C160" s="56" t="s">
        <v>840</v>
      </c>
      <c r="D160" s="56" t="s">
        <v>841</v>
      </c>
    </row>
    <row r="161" spans="1:4">
      <c r="A161" s="56">
        <v>160</v>
      </c>
      <c r="B161" s="56" t="s">
        <v>842</v>
      </c>
      <c r="C161" s="56" t="s">
        <v>844</v>
      </c>
      <c r="D161" s="56" t="s">
        <v>845</v>
      </c>
    </row>
    <row r="162" spans="1:4">
      <c r="A162" s="56">
        <v>161</v>
      </c>
      <c r="B162" s="56" t="s">
        <v>842</v>
      </c>
      <c r="C162" s="56" t="s">
        <v>846</v>
      </c>
      <c r="D162" s="56" t="s">
        <v>847</v>
      </c>
    </row>
    <row r="163" spans="1:4">
      <c r="A163" s="56">
        <v>162</v>
      </c>
      <c r="B163" s="56" t="s">
        <v>842</v>
      </c>
      <c r="C163" s="56" t="s">
        <v>848</v>
      </c>
      <c r="D163" s="56" t="s">
        <v>849</v>
      </c>
    </row>
    <row r="164" spans="1:4">
      <c r="A164" s="56">
        <v>163</v>
      </c>
      <c r="B164" s="56" t="s">
        <v>842</v>
      </c>
      <c r="C164" s="56" t="s">
        <v>850</v>
      </c>
      <c r="D164" s="56" t="s">
        <v>851</v>
      </c>
    </row>
    <row r="165" spans="1:4">
      <c r="A165" s="56">
        <v>164</v>
      </c>
      <c r="B165" s="56" t="s">
        <v>842</v>
      </c>
      <c r="C165" s="56" t="s">
        <v>852</v>
      </c>
      <c r="D165" s="56" t="s">
        <v>853</v>
      </c>
    </row>
    <row r="166" spans="1:4">
      <c r="A166" s="56">
        <v>165</v>
      </c>
      <c r="B166" s="56" t="s">
        <v>842</v>
      </c>
      <c r="C166" s="56" t="s">
        <v>854</v>
      </c>
      <c r="D166" s="56" t="s">
        <v>855</v>
      </c>
    </row>
    <row r="167" spans="1:4">
      <c r="A167" s="56">
        <v>166</v>
      </c>
      <c r="B167" s="56" t="s">
        <v>842</v>
      </c>
      <c r="C167" s="56" t="s">
        <v>856</v>
      </c>
      <c r="D167" s="56" t="s">
        <v>857</v>
      </c>
    </row>
    <row r="168" spans="1:4">
      <c r="A168" s="56">
        <v>167</v>
      </c>
      <c r="B168" s="56" t="s">
        <v>842</v>
      </c>
      <c r="C168" s="56" t="s">
        <v>842</v>
      </c>
      <c r="D168" s="56" t="s">
        <v>843</v>
      </c>
    </row>
    <row r="169" spans="1:4">
      <c r="A169" s="56">
        <v>168</v>
      </c>
      <c r="B169" s="56" t="s">
        <v>842</v>
      </c>
      <c r="C169" s="56" t="s">
        <v>858</v>
      </c>
      <c r="D169" s="56" t="s">
        <v>859</v>
      </c>
    </row>
    <row r="170" spans="1:4">
      <c r="A170" s="56">
        <v>169</v>
      </c>
      <c r="B170" s="56" t="s">
        <v>842</v>
      </c>
      <c r="C170" s="56" t="s">
        <v>860</v>
      </c>
      <c r="D170" s="56" t="s">
        <v>861</v>
      </c>
    </row>
    <row r="171" spans="1:4">
      <c r="A171" s="56">
        <v>170</v>
      </c>
      <c r="B171" s="56" t="s">
        <v>842</v>
      </c>
      <c r="C171" s="56" t="s">
        <v>862</v>
      </c>
      <c r="D171" s="56" t="s">
        <v>863</v>
      </c>
    </row>
    <row r="172" spans="1:4">
      <c r="A172" s="56">
        <v>171</v>
      </c>
      <c r="B172" s="56" t="s">
        <v>842</v>
      </c>
      <c r="C172" s="56" t="s">
        <v>864</v>
      </c>
      <c r="D172" s="56" t="s">
        <v>865</v>
      </c>
    </row>
    <row r="173" spans="1:4">
      <c r="A173" s="56">
        <v>172</v>
      </c>
      <c r="B173" s="56" t="s">
        <v>842</v>
      </c>
      <c r="C173" s="56" t="s">
        <v>866</v>
      </c>
      <c r="D173" s="56" t="s">
        <v>867</v>
      </c>
    </row>
    <row r="174" spans="1:4">
      <c r="A174" s="56">
        <v>173</v>
      </c>
      <c r="B174" s="56" t="s">
        <v>868</v>
      </c>
      <c r="C174" s="56" t="s">
        <v>870</v>
      </c>
      <c r="D174" s="56" t="s">
        <v>871</v>
      </c>
    </row>
    <row r="175" spans="1:4">
      <c r="A175" s="56">
        <v>174</v>
      </c>
      <c r="B175" s="56" t="s">
        <v>868</v>
      </c>
      <c r="C175" s="56" t="s">
        <v>872</v>
      </c>
      <c r="D175" s="56" t="s">
        <v>873</v>
      </c>
    </row>
    <row r="176" spans="1:4">
      <c r="A176" s="56">
        <v>175</v>
      </c>
      <c r="B176" s="56" t="s">
        <v>868</v>
      </c>
      <c r="C176" s="56" t="s">
        <v>874</v>
      </c>
      <c r="D176" s="56" t="s">
        <v>875</v>
      </c>
    </row>
    <row r="177" spans="1:4">
      <c r="A177" s="56">
        <v>176</v>
      </c>
      <c r="B177" s="56" t="s">
        <v>868</v>
      </c>
      <c r="C177" s="56" t="s">
        <v>876</v>
      </c>
      <c r="D177" s="56" t="s">
        <v>877</v>
      </c>
    </row>
    <row r="178" spans="1:4">
      <c r="A178" s="56">
        <v>177</v>
      </c>
      <c r="B178" s="56" t="s">
        <v>868</v>
      </c>
      <c r="C178" s="56" t="s">
        <v>868</v>
      </c>
      <c r="D178" s="56" t="s">
        <v>869</v>
      </c>
    </row>
    <row r="179" spans="1:4">
      <c r="A179" s="56">
        <v>178</v>
      </c>
      <c r="B179" s="56" t="s">
        <v>868</v>
      </c>
      <c r="C179" s="56" t="s">
        <v>878</v>
      </c>
      <c r="D179" s="56" t="s">
        <v>879</v>
      </c>
    </row>
    <row r="180" spans="1:4">
      <c r="A180" s="56">
        <v>179</v>
      </c>
      <c r="B180" s="56" t="s">
        <v>868</v>
      </c>
      <c r="C180" s="56" t="s">
        <v>880</v>
      </c>
      <c r="D180" s="56" t="s">
        <v>881</v>
      </c>
    </row>
    <row r="181" spans="1:4">
      <c r="A181" s="56">
        <v>180</v>
      </c>
      <c r="B181" s="56" t="s">
        <v>868</v>
      </c>
      <c r="C181" s="56" t="s">
        <v>882</v>
      </c>
      <c r="D181" s="56" t="s">
        <v>883</v>
      </c>
    </row>
    <row r="182" spans="1:4">
      <c r="A182" s="56">
        <v>181</v>
      </c>
      <c r="B182" s="56" t="s">
        <v>868</v>
      </c>
      <c r="C182" s="56" t="s">
        <v>884</v>
      </c>
      <c r="D182" s="56" t="s">
        <v>885</v>
      </c>
    </row>
    <row r="183" spans="1:4">
      <c r="A183" s="56">
        <v>182</v>
      </c>
      <c r="B183" s="56" t="s">
        <v>868</v>
      </c>
      <c r="C183" s="56" t="s">
        <v>886</v>
      </c>
      <c r="D183" s="56" t="s">
        <v>887</v>
      </c>
    </row>
    <row r="184" spans="1:4">
      <c r="A184" s="56">
        <v>183</v>
      </c>
      <c r="B184" s="56" t="s">
        <v>868</v>
      </c>
      <c r="C184" s="56" t="s">
        <v>888</v>
      </c>
      <c r="D184" s="56" t="s">
        <v>889</v>
      </c>
    </row>
    <row r="185" spans="1:4">
      <c r="A185" s="56">
        <v>184</v>
      </c>
      <c r="B185" s="56" t="s">
        <v>890</v>
      </c>
      <c r="C185" s="56" t="s">
        <v>892</v>
      </c>
      <c r="D185" s="56" t="s">
        <v>893</v>
      </c>
    </row>
    <row r="186" spans="1:4">
      <c r="A186" s="56">
        <v>185</v>
      </c>
      <c r="B186" s="56" t="s">
        <v>890</v>
      </c>
      <c r="C186" s="56" t="s">
        <v>894</v>
      </c>
      <c r="D186" s="56" t="s">
        <v>895</v>
      </c>
    </row>
    <row r="187" spans="1:4">
      <c r="A187" s="56">
        <v>186</v>
      </c>
      <c r="B187" s="56" t="s">
        <v>890</v>
      </c>
      <c r="C187" s="56" t="s">
        <v>896</v>
      </c>
      <c r="D187" s="56" t="s">
        <v>897</v>
      </c>
    </row>
    <row r="188" spans="1:4">
      <c r="A188" s="56">
        <v>187</v>
      </c>
      <c r="B188" s="56" t="s">
        <v>890</v>
      </c>
      <c r="C188" s="56" t="s">
        <v>890</v>
      </c>
      <c r="D188" s="56" t="s">
        <v>891</v>
      </c>
    </row>
    <row r="189" spans="1:4">
      <c r="A189" s="56">
        <v>188</v>
      </c>
      <c r="B189" s="56" t="s">
        <v>890</v>
      </c>
      <c r="C189" s="56" t="s">
        <v>898</v>
      </c>
      <c r="D189" s="56" t="s">
        <v>899</v>
      </c>
    </row>
    <row r="190" spans="1:4">
      <c r="A190" s="56">
        <v>189</v>
      </c>
      <c r="B190" s="56" t="s">
        <v>890</v>
      </c>
      <c r="C190" s="56" t="s">
        <v>900</v>
      </c>
      <c r="D190" s="56" t="s">
        <v>901</v>
      </c>
    </row>
    <row r="191" spans="1:4">
      <c r="A191" s="56">
        <v>190</v>
      </c>
      <c r="B191" s="56" t="s">
        <v>890</v>
      </c>
      <c r="C191" s="56" t="s">
        <v>902</v>
      </c>
      <c r="D191" s="56" t="s">
        <v>903</v>
      </c>
    </row>
    <row r="192" spans="1:4">
      <c r="A192" s="56">
        <v>191</v>
      </c>
      <c r="B192" s="56" t="s">
        <v>890</v>
      </c>
      <c r="C192" s="56" t="s">
        <v>904</v>
      </c>
      <c r="D192" s="56" t="s">
        <v>905</v>
      </c>
    </row>
    <row r="193" spans="1:4">
      <c r="A193" s="56">
        <v>192</v>
      </c>
      <c r="B193" s="56" t="s">
        <v>906</v>
      </c>
      <c r="C193" s="56" t="s">
        <v>908</v>
      </c>
      <c r="D193" s="56" t="s">
        <v>909</v>
      </c>
    </row>
    <row r="194" spans="1:4">
      <c r="A194" s="56">
        <v>193</v>
      </c>
      <c r="B194" s="56" t="s">
        <v>906</v>
      </c>
      <c r="C194" s="56" t="s">
        <v>910</v>
      </c>
      <c r="D194" s="56" t="s">
        <v>911</v>
      </c>
    </row>
    <row r="195" spans="1:4">
      <c r="A195" s="56">
        <v>194</v>
      </c>
      <c r="B195" s="56" t="s">
        <v>906</v>
      </c>
      <c r="C195" s="56" t="s">
        <v>912</v>
      </c>
      <c r="D195" s="56" t="s">
        <v>913</v>
      </c>
    </row>
    <row r="196" spans="1:4">
      <c r="A196" s="56">
        <v>195</v>
      </c>
      <c r="B196" s="56" t="s">
        <v>906</v>
      </c>
      <c r="C196" s="56" t="s">
        <v>914</v>
      </c>
      <c r="D196" s="56" t="s">
        <v>915</v>
      </c>
    </row>
    <row r="197" spans="1:4">
      <c r="A197" s="56">
        <v>196</v>
      </c>
      <c r="B197" s="56" t="s">
        <v>906</v>
      </c>
      <c r="C197" s="56" t="s">
        <v>916</v>
      </c>
      <c r="D197" s="56" t="s">
        <v>917</v>
      </c>
    </row>
    <row r="198" spans="1:4">
      <c r="A198" s="56">
        <v>197</v>
      </c>
      <c r="B198" s="56" t="s">
        <v>906</v>
      </c>
      <c r="C198" s="56" t="s">
        <v>768</v>
      </c>
      <c r="D198" s="56" t="s">
        <v>918</v>
      </c>
    </row>
    <row r="199" spans="1:4">
      <c r="A199" s="56">
        <v>198</v>
      </c>
      <c r="B199" s="56" t="s">
        <v>906</v>
      </c>
      <c r="C199" s="56" t="s">
        <v>919</v>
      </c>
      <c r="D199" s="56" t="s">
        <v>920</v>
      </c>
    </row>
    <row r="200" spans="1:4">
      <c r="A200" s="56">
        <v>199</v>
      </c>
      <c r="B200" s="56" t="s">
        <v>906</v>
      </c>
      <c r="C200" s="56" t="s">
        <v>734</v>
      </c>
      <c r="D200" s="56" t="s">
        <v>921</v>
      </c>
    </row>
    <row r="201" spans="1:4">
      <c r="A201" s="56">
        <v>200</v>
      </c>
      <c r="B201" s="56" t="s">
        <v>906</v>
      </c>
      <c r="C201" s="56" t="s">
        <v>906</v>
      </c>
      <c r="D201" s="56" t="s">
        <v>907</v>
      </c>
    </row>
    <row r="202" spans="1:4">
      <c r="A202" s="56">
        <v>201</v>
      </c>
      <c r="B202" s="56" t="s">
        <v>906</v>
      </c>
      <c r="C202" s="56" t="s">
        <v>922</v>
      </c>
      <c r="D202" s="56" t="s">
        <v>923</v>
      </c>
    </row>
    <row r="203" spans="1:4">
      <c r="A203" s="56">
        <v>202</v>
      </c>
      <c r="B203" s="56" t="s">
        <v>906</v>
      </c>
      <c r="C203" s="56" t="s">
        <v>924</v>
      </c>
      <c r="D203" s="56" t="s">
        <v>925</v>
      </c>
    </row>
    <row r="204" spans="1:4">
      <c r="A204" s="56">
        <v>203</v>
      </c>
      <c r="B204" s="56" t="s">
        <v>906</v>
      </c>
      <c r="C204" s="56" t="s">
        <v>926</v>
      </c>
      <c r="D204" s="56" t="s">
        <v>927</v>
      </c>
    </row>
    <row r="205" spans="1:4">
      <c r="A205" s="56">
        <v>204</v>
      </c>
      <c r="B205" s="56" t="s">
        <v>906</v>
      </c>
      <c r="C205" s="56" t="s">
        <v>928</v>
      </c>
      <c r="D205" s="56" t="s">
        <v>929</v>
      </c>
    </row>
    <row r="206" spans="1:4">
      <c r="A206" s="56">
        <v>205</v>
      </c>
      <c r="B206" s="56" t="s">
        <v>906</v>
      </c>
      <c r="C206" s="56" t="s">
        <v>930</v>
      </c>
      <c r="D206" s="56" t="s">
        <v>931</v>
      </c>
    </row>
    <row r="207" spans="1:4">
      <c r="A207" s="56">
        <v>206</v>
      </c>
      <c r="B207" s="56" t="s">
        <v>906</v>
      </c>
      <c r="C207" s="56" t="s">
        <v>932</v>
      </c>
      <c r="D207" s="56" t="s">
        <v>933</v>
      </c>
    </row>
    <row r="208" spans="1:4">
      <c r="A208" s="56">
        <v>207</v>
      </c>
      <c r="B208" s="56" t="s">
        <v>906</v>
      </c>
      <c r="C208" s="56" t="s">
        <v>934</v>
      </c>
      <c r="D208" s="56" t="s">
        <v>935</v>
      </c>
    </row>
    <row r="209" spans="1:4">
      <c r="A209" s="56">
        <v>208</v>
      </c>
      <c r="B209" s="56" t="s">
        <v>936</v>
      </c>
      <c r="C209" s="56" t="s">
        <v>938</v>
      </c>
      <c r="D209" s="56" t="s">
        <v>939</v>
      </c>
    </row>
    <row r="210" spans="1:4">
      <c r="A210" s="56">
        <v>209</v>
      </c>
      <c r="B210" s="56" t="s">
        <v>936</v>
      </c>
      <c r="C210" s="56" t="s">
        <v>936</v>
      </c>
      <c r="D210" s="56" t="s">
        <v>937</v>
      </c>
    </row>
    <row r="211" spans="1:4">
      <c r="A211" s="56">
        <v>210</v>
      </c>
      <c r="B211" s="56" t="s">
        <v>936</v>
      </c>
      <c r="C211" s="56" t="s">
        <v>940</v>
      </c>
      <c r="D211" s="56" t="s">
        <v>941</v>
      </c>
    </row>
    <row r="212" spans="1:4">
      <c r="A212" s="56">
        <v>211</v>
      </c>
      <c r="B212" s="56" t="s">
        <v>936</v>
      </c>
      <c r="C212" s="56" t="s">
        <v>942</v>
      </c>
      <c r="D212" s="56" t="s">
        <v>943</v>
      </c>
    </row>
    <row r="213" spans="1:4">
      <c r="A213" s="56">
        <v>212</v>
      </c>
      <c r="B213" s="56" t="s">
        <v>944</v>
      </c>
      <c r="C213" s="56" t="s">
        <v>946</v>
      </c>
      <c r="D213" s="56" t="s">
        <v>947</v>
      </c>
    </row>
    <row r="214" spans="1:4">
      <c r="A214" s="56">
        <v>213</v>
      </c>
      <c r="B214" s="56" t="s">
        <v>944</v>
      </c>
      <c r="C214" s="56" t="s">
        <v>948</v>
      </c>
      <c r="D214" s="56" t="s">
        <v>949</v>
      </c>
    </row>
    <row r="215" spans="1:4">
      <c r="A215" s="56">
        <v>214</v>
      </c>
      <c r="B215" s="56" t="s">
        <v>944</v>
      </c>
      <c r="C215" s="56" t="s">
        <v>950</v>
      </c>
      <c r="D215" s="56" t="s">
        <v>951</v>
      </c>
    </row>
    <row r="216" spans="1:4">
      <c r="A216" s="56">
        <v>215</v>
      </c>
      <c r="B216" s="56" t="s">
        <v>944</v>
      </c>
      <c r="C216" s="56" t="s">
        <v>952</v>
      </c>
      <c r="D216" s="56" t="s">
        <v>953</v>
      </c>
    </row>
    <row r="217" spans="1:4">
      <c r="A217" s="56">
        <v>216</v>
      </c>
      <c r="B217" s="56" t="s">
        <v>944</v>
      </c>
      <c r="C217" s="56" t="s">
        <v>954</v>
      </c>
      <c r="D217" s="56" t="s">
        <v>955</v>
      </c>
    </row>
    <row r="218" spans="1:4">
      <c r="A218" s="56">
        <v>217</v>
      </c>
      <c r="B218" s="56" t="s">
        <v>944</v>
      </c>
      <c r="C218" s="56" t="s">
        <v>944</v>
      </c>
      <c r="D218" s="56" t="s">
        <v>945</v>
      </c>
    </row>
    <row r="219" spans="1:4">
      <c r="A219" s="56">
        <v>218</v>
      </c>
      <c r="B219" s="56" t="s">
        <v>944</v>
      </c>
      <c r="C219" s="56" t="s">
        <v>956</v>
      </c>
      <c r="D219" s="56" t="s">
        <v>957</v>
      </c>
    </row>
    <row r="220" spans="1:4">
      <c r="A220" s="56">
        <v>219</v>
      </c>
      <c r="B220" s="56" t="s">
        <v>944</v>
      </c>
      <c r="C220" s="56" t="s">
        <v>958</v>
      </c>
      <c r="D220" s="56" t="s">
        <v>959</v>
      </c>
    </row>
    <row r="221" spans="1:4">
      <c r="A221" s="56">
        <v>220</v>
      </c>
      <c r="B221" s="56" t="s">
        <v>944</v>
      </c>
      <c r="C221" s="56" t="s">
        <v>960</v>
      </c>
      <c r="D221" s="56" t="s">
        <v>961</v>
      </c>
    </row>
    <row r="222" spans="1:4">
      <c r="A222" s="56">
        <v>221</v>
      </c>
      <c r="B222" s="56" t="s">
        <v>944</v>
      </c>
      <c r="C222" s="56" t="s">
        <v>962</v>
      </c>
      <c r="D222" s="56" t="s">
        <v>963</v>
      </c>
    </row>
    <row r="223" spans="1:4">
      <c r="A223" s="56">
        <v>222</v>
      </c>
      <c r="B223" s="56" t="s">
        <v>964</v>
      </c>
      <c r="C223" s="56" t="s">
        <v>966</v>
      </c>
      <c r="D223" s="56" t="s">
        <v>967</v>
      </c>
    </row>
    <row r="224" spans="1:4">
      <c r="A224" s="56">
        <v>223</v>
      </c>
      <c r="B224" s="56" t="s">
        <v>964</v>
      </c>
      <c r="C224" s="56" t="s">
        <v>968</v>
      </c>
      <c r="D224" s="56" t="s">
        <v>969</v>
      </c>
    </row>
    <row r="225" spans="1:4">
      <c r="A225" s="56">
        <v>224</v>
      </c>
      <c r="B225" s="56" t="s">
        <v>964</v>
      </c>
      <c r="C225" s="56" t="s">
        <v>970</v>
      </c>
      <c r="D225" s="56" t="s">
        <v>971</v>
      </c>
    </row>
    <row r="226" spans="1:4">
      <c r="A226" s="56">
        <v>225</v>
      </c>
      <c r="B226" s="56" t="s">
        <v>964</v>
      </c>
      <c r="C226" s="56" t="s">
        <v>972</v>
      </c>
      <c r="D226" s="56" t="s">
        <v>973</v>
      </c>
    </row>
    <row r="227" spans="1:4">
      <c r="A227" s="56">
        <v>226</v>
      </c>
      <c r="B227" s="56" t="s">
        <v>964</v>
      </c>
      <c r="C227" s="56" t="s">
        <v>974</v>
      </c>
      <c r="D227" s="56" t="s">
        <v>975</v>
      </c>
    </row>
    <row r="228" spans="1:4">
      <c r="A228" s="56">
        <v>227</v>
      </c>
      <c r="B228" s="56" t="s">
        <v>964</v>
      </c>
      <c r="C228" s="56" t="s">
        <v>964</v>
      </c>
      <c r="D228" s="56" t="s">
        <v>965</v>
      </c>
    </row>
    <row r="229" spans="1:4">
      <c r="A229" s="56">
        <v>228</v>
      </c>
      <c r="B229" s="56" t="s">
        <v>964</v>
      </c>
      <c r="C229" s="56" t="s">
        <v>976</v>
      </c>
      <c r="D229" s="56" t="s">
        <v>977</v>
      </c>
    </row>
    <row r="230" spans="1:4">
      <c r="A230" s="56">
        <v>229</v>
      </c>
      <c r="B230" s="56" t="s">
        <v>964</v>
      </c>
      <c r="C230" s="56" t="s">
        <v>978</v>
      </c>
      <c r="D230" s="56" t="s">
        <v>979</v>
      </c>
    </row>
    <row r="231" spans="1:4">
      <c r="A231" s="56">
        <v>230</v>
      </c>
      <c r="B231" s="56" t="s">
        <v>964</v>
      </c>
      <c r="C231" s="56" t="s">
        <v>980</v>
      </c>
      <c r="D231" s="56" t="s">
        <v>981</v>
      </c>
    </row>
    <row r="232" spans="1:4">
      <c r="A232" s="56">
        <v>231</v>
      </c>
      <c r="B232" s="56" t="s">
        <v>982</v>
      </c>
      <c r="C232" s="56" t="s">
        <v>984</v>
      </c>
      <c r="D232" s="56" t="s">
        <v>985</v>
      </c>
    </row>
    <row r="233" spans="1:4">
      <c r="A233" s="56">
        <v>232</v>
      </c>
      <c r="B233" s="56" t="s">
        <v>982</v>
      </c>
      <c r="C233" s="56" t="s">
        <v>986</v>
      </c>
      <c r="D233" s="56" t="s">
        <v>987</v>
      </c>
    </row>
    <row r="234" spans="1:4">
      <c r="A234" s="56">
        <v>233</v>
      </c>
      <c r="B234" s="56" t="s">
        <v>982</v>
      </c>
      <c r="C234" s="56" t="s">
        <v>988</v>
      </c>
      <c r="D234" s="56" t="s">
        <v>989</v>
      </c>
    </row>
    <row r="235" spans="1:4">
      <c r="A235" s="56">
        <v>234</v>
      </c>
      <c r="B235" s="56" t="s">
        <v>982</v>
      </c>
      <c r="C235" s="56" t="s">
        <v>990</v>
      </c>
      <c r="D235" s="56" t="s">
        <v>991</v>
      </c>
    </row>
    <row r="236" spans="1:4">
      <c r="A236" s="56">
        <v>235</v>
      </c>
      <c r="B236" s="56" t="s">
        <v>982</v>
      </c>
      <c r="C236" s="56" t="s">
        <v>992</v>
      </c>
      <c r="D236" s="56" t="s">
        <v>993</v>
      </c>
    </row>
    <row r="237" spans="1:4">
      <c r="A237" s="56">
        <v>236</v>
      </c>
      <c r="B237" s="56" t="s">
        <v>982</v>
      </c>
      <c r="C237" s="56" t="s">
        <v>994</v>
      </c>
      <c r="D237" s="56" t="s">
        <v>995</v>
      </c>
    </row>
    <row r="238" spans="1:4">
      <c r="A238" s="56">
        <v>237</v>
      </c>
      <c r="B238" s="56" t="s">
        <v>982</v>
      </c>
      <c r="C238" s="56" t="s">
        <v>982</v>
      </c>
      <c r="D238" s="56" t="s">
        <v>983</v>
      </c>
    </row>
    <row r="239" spans="1:4">
      <c r="A239" s="56">
        <v>238</v>
      </c>
      <c r="B239" s="56" t="s">
        <v>982</v>
      </c>
      <c r="C239" s="56" t="s">
        <v>996</v>
      </c>
      <c r="D239" s="56" t="s">
        <v>997</v>
      </c>
    </row>
    <row r="240" spans="1:4">
      <c r="A240" s="56">
        <v>239</v>
      </c>
      <c r="B240" s="56" t="s">
        <v>982</v>
      </c>
      <c r="C240" s="56" t="s">
        <v>998</v>
      </c>
      <c r="D240" s="56" t="s">
        <v>999</v>
      </c>
    </row>
    <row r="241" spans="1:4">
      <c r="A241" s="56">
        <v>240</v>
      </c>
      <c r="B241" s="56" t="s">
        <v>982</v>
      </c>
      <c r="C241" s="56" t="s">
        <v>882</v>
      </c>
      <c r="D241" s="56" t="s">
        <v>1000</v>
      </c>
    </row>
    <row r="242" spans="1:4">
      <c r="A242" s="56">
        <v>241</v>
      </c>
      <c r="B242" s="56" t="s">
        <v>982</v>
      </c>
      <c r="C242" s="56" t="s">
        <v>1001</v>
      </c>
      <c r="D242" s="56" t="s">
        <v>1002</v>
      </c>
    </row>
    <row r="243" spans="1:4">
      <c r="A243" s="56">
        <v>242</v>
      </c>
      <c r="B243" s="56" t="s">
        <v>982</v>
      </c>
      <c r="C243" s="56" t="s">
        <v>1003</v>
      </c>
      <c r="D243" s="56" t="s">
        <v>1004</v>
      </c>
    </row>
    <row r="244" spans="1:4">
      <c r="A244" s="56">
        <v>243</v>
      </c>
      <c r="B244" s="56" t="s">
        <v>982</v>
      </c>
      <c r="C244" s="56" t="s">
        <v>1005</v>
      </c>
      <c r="D244" s="56" t="s">
        <v>1006</v>
      </c>
    </row>
    <row r="245" spans="1:4">
      <c r="A245" s="56">
        <v>244</v>
      </c>
      <c r="B245" s="56" t="s">
        <v>982</v>
      </c>
      <c r="C245" s="56" t="s">
        <v>1007</v>
      </c>
      <c r="D245" s="56" t="s">
        <v>1008</v>
      </c>
    </row>
    <row r="246" spans="1:4">
      <c r="A246" s="56">
        <v>245</v>
      </c>
      <c r="B246" s="56" t="s">
        <v>1009</v>
      </c>
      <c r="C246" s="56" t="s">
        <v>1011</v>
      </c>
      <c r="D246" s="56" t="s">
        <v>1012</v>
      </c>
    </row>
    <row r="247" spans="1:4">
      <c r="A247" s="56">
        <v>246</v>
      </c>
      <c r="B247" s="56" t="s">
        <v>1009</v>
      </c>
      <c r="C247" s="56" t="s">
        <v>1013</v>
      </c>
      <c r="D247" s="56" t="s">
        <v>1014</v>
      </c>
    </row>
    <row r="248" spans="1:4">
      <c r="A248" s="56">
        <v>247</v>
      </c>
      <c r="B248" s="56" t="s">
        <v>1009</v>
      </c>
      <c r="C248" s="56" t="s">
        <v>1009</v>
      </c>
      <c r="D248" s="56" t="s">
        <v>1010</v>
      </c>
    </row>
    <row r="249" spans="1:4">
      <c r="A249" s="56">
        <v>248</v>
      </c>
      <c r="B249" s="56" t="s">
        <v>1009</v>
      </c>
      <c r="C249" s="56" t="s">
        <v>1015</v>
      </c>
      <c r="D249" s="56" t="s">
        <v>1016</v>
      </c>
    </row>
    <row r="250" spans="1:4">
      <c r="A250" s="56">
        <v>249</v>
      </c>
      <c r="B250" s="56" t="s">
        <v>1009</v>
      </c>
      <c r="C250" s="56" t="s">
        <v>1017</v>
      </c>
      <c r="D250" s="56" t="s">
        <v>1018</v>
      </c>
    </row>
    <row r="251" spans="1:4">
      <c r="A251" s="56">
        <v>250</v>
      </c>
      <c r="B251" s="56" t="s">
        <v>1009</v>
      </c>
      <c r="C251" s="56" t="s">
        <v>1019</v>
      </c>
      <c r="D251" s="56" t="s">
        <v>1020</v>
      </c>
    </row>
    <row r="252" spans="1:4">
      <c r="A252" s="56">
        <v>251</v>
      </c>
      <c r="B252" s="56" t="s">
        <v>1009</v>
      </c>
      <c r="C252" s="56" t="s">
        <v>1021</v>
      </c>
      <c r="D252" s="56" t="s">
        <v>1022</v>
      </c>
    </row>
    <row r="253" spans="1:4">
      <c r="A253" s="56">
        <v>252</v>
      </c>
      <c r="B253" s="56" t="s">
        <v>1009</v>
      </c>
      <c r="C253" s="56" t="s">
        <v>1023</v>
      </c>
      <c r="D253" s="56" t="s">
        <v>1024</v>
      </c>
    </row>
    <row r="254" spans="1:4">
      <c r="A254" s="56">
        <v>253</v>
      </c>
      <c r="B254" s="56" t="s">
        <v>1025</v>
      </c>
      <c r="C254" s="56" t="s">
        <v>1027</v>
      </c>
      <c r="D254" s="56" t="s">
        <v>1028</v>
      </c>
    </row>
    <row r="255" spans="1:4">
      <c r="A255" s="56">
        <v>254</v>
      </c>
      <c r="B255" s="56" t="s">
        <v>1025</v>
      </c>
      <c r="C255" s="56" t="s">
        <v>1029</v>
      </c>
      <c r="D255" s="56" t="s">
        <v>1030</v>
      </c>
    </row>
    <row r="256" spans="1:4">
      <c r="A256" s="56">
        <v>255</v>
      </c>
      <c r="B256" s="56" t="s">
        <v>1025</v>
      </c>
      <c r="C256" s="56" t="s">
        <v>1031</v>
      </c>
      <c r="D256" s="56" t="s">
        <v>1032</v>
      </c>
    </row>
    <row r="257" spans="1:4">
      <c r="A257" s="56">
        <v>256</v>
      </c>
      <c r="B257" s="56" t="s">
        <v>1025</v>
      </c>
      <c r="C257" s="56" t="s">
        <v>1033</v>
      </c>
      <c r="D257" s="56" t="s">
        <v>1034</v>
      </c>
    </row>
    <row r="258" spans="1:4">
      <c r="A258" s="56">
        <v>257</v>
      </c>
      <c r="B258" s="56" t="s">
        <v>1025</v>
      </c>
      <c r="C258" s="56" t="s">
        <v>1035</v>
      </c>
      <c r="D258" s="56" t="s">
        <v>1036</v>
      </c>
    </row>
    <row r="259" spans="1:4">
      <c r="A259" s="56">
        <v>258</v>
      </c>
      <c r="B259" s="56" t="s">
        <v>1025</v>
      </c>
      <c r="C259" s="56" t="s">
        <v>1037</v>
      </c>
      <c r="D259" s="56" t="s">
        <v>1038</v>
      </c>
    </row>
    <row r="260" spans="1:4">
      <c r="A260" s="56">
        <v>259</v>
      </c>
      <c r="B260" s="56" t="s">
        <v>1025</v>
      </c>
      <c r="C260" s="56" t="s">
        <v>1025</v>
      </c>
      <c r="D260" s="56" t="s">
        <v>1026</v>
      </c>
    </row>
    <row r="261" spans="1:4">
      <c r="A261" s="56">
        <v>260</v>
      </c>
      <c r="B261" s="56" t="s">
        <v>1025</v>
      </c>
      <c r="C261" s="56" t="s">
        <v>1039</v>
      </c>
      <c r="D261" s="56" t="s">
        <v>1040</v>
      </c>
    </row>
    <row r="262" spans="1:4">
      <c r="A262" s="56">
        <v>261</v>
      </c>
      <c r="B262" s="56" t="s">
        <v>1025</v>
      </c>
      <c r="C262" s="56" t="s">
        <v>1041</v>
      </c>
      <c r="D262" s="56" t="s">
        <v>1042</v>
      </c>
    </row>
    <row r="263" spans="1:4">
      <c r="A263" s="56">
        <v>262</v>
      </c>
      <c r="B263" s="56" t="s">
        <v>1025</v>
      </c>
      <c r="C263" s="56" t="s">
        <v>1043</v>
      </c>
      <c r="D263" s="56" t="s">
        <v>1044</v>
      </c>
    </row>
    <row r="264" spans="1:4">
      <c r="A264" s="56">
        <v>263</v>
      </c>
      <c r="B264" s="56" t="s">
        <v>1045</v>
      </c>
      <c r="C264" s="56" t="s">
        <v>1047</v>
      </c>
      <c r="D264" s="56" t="s">
        <v>1048</v>
      </c>
    </row>
    <row r="265" spans="1:4">
      <c r="A265" s="56">
        <v>264</v>
      </c>
      <c r="B265" s="56" t="s">
        <v>1045</v>
      </c>
      <c r="C265" s="56" t="s">
        <v>831</v>
      </c>
      <c r="D265" s="56" t="s">
        <v>1049</v>
      </c>
    </row>
    <row r="266" spans="1:4">
      <c r="A266" s="56">
        <v>265</v>
      </c>
      <c r="B266" s="56" t="s">
        <v>1045</v>
      </c>
      <c r="C266" s="56" t="s">
        <v>1050</v>
      </c>
      <c r="D266" s="56" t="s">
        <v>1051</v>
      </c>
    </row>
    <row r="267" spans="1:4">
      <c r="A267" s="56">
        <v>266</v>
      </c>
      <c r="B267" s="56" t="s">
        <v>1045</v>
      </c>
      <c r="C267" s="56" t="s">
        <v>1052</v>
      </c>
      <c r="D267" s="56" t="s">
        <v>1053</v>
      </c>
    </row>
    <row r="268" spans="1:4">
      <c r="A268" s="56">
        <v>267</v>
      </c>
      <c r="B268" s="56" t="s">
        <v>1045</v>
      </c>
      <c r="C268" s="56" t="s">
        <v>1045</v>
      </c>
      <c r="D268" s="56" t="s">
        <v>1046</v>
      </c>
    </row>
    <row r="269" spans="1:4">
      <c r="A269" s="56">
        <v>268</v>
      </c>
      <c r="B269" s="56" t="s">
        <v>1045</v>
      </c>
      <c r="C269" s="56" t="s">
        <v>1054</v>
      </c>
      <c r="D269" s="56" t="s">
        <v>1055</v>
      </c>
    </row>
    <row r="270" spans="1:4">
      <c r="A270" s="56">
        <v>269</v>
      </c>
      <c r="B270" s="56" t="s">
        <v>1045</v>
      </c>
      <c r="C270" s="56" t="s">
        <v>1056</v>
      </c>
      <c r="D270" s="56" t="s">
        <v>1057</v>
      </c>
    </row>
    <row r="271" spans="1:4">
      <c r="A271" s="56">
        <v>270</v>
      </c>
      <c r="B271" s="56" t="s">
        <v>1045</v>
      </c>
      <c r="C271" s="56" t="s">
        <v>1058</v>
      </c>
      <c r="D271" s="56" t="s">
        <v>1059</v>
      </c>
    </row>
    <row r="272" spans="1:4">
      <c r="A272" s="56">
        <v>271</v>
      </c>
      <c r="B272" s="56" t="s">
        <v>1060</v>
      </c>
      <c r="C272" s="56" t="s">
        <v>1062</v>
      </c>
      <c r="D272" s="56" t="s">
        <v>1063</v>
      </c>
    </row>
    <row r="273" spans="1:4">
      <c r="A273" s="56">
        <v>272</v>
      </c>
      <c r="B273" s="56" t="s">
        <v>1060</v>
      </c>
      <c r="C273" s="56" t="s">
        <v>1064</v>
      </c>
      <c r="D273" s="56" t="s">
        <v>1065</v>
      </c>
    </row>
    <row r="274" spans="1:4">
      <c r="A274" s="56">
        <v>273</v>
      </c>
      <c r="B274" s="56" t="s">
        <v>1060</v>
      </c>
      <c r="C274" s="56" t="s">
        <v>1066</v>
      </c>
      <c r="D274" s="56" t="s">
        <v>1067</v>
      </c>
    </row>
    <row r="275" spans="1:4">
      <c r="A275" s="56">
        <v>274</v>
      </c>
      <c r="B275" s="56" t="s">
        <v>1060</v>
      </c>
      <c r="C275" s="56" t="s">
        <v>1068</v>
      </c>
      <c r="D275" s="56" t="s">
        <v>1069</v>
      </c>
    </row>
    <row r="276" spans="1:4">
      <c r="A276" s="56">
        <v>275</v>
      </c>
      <c r="B276" s="56" t="s">
        <v>1060</v>
      </c>
      <c r="C276" s="56" t="s">
        <v>1070</v>
      </c>
      <c r="D276" s="56" t="s">
        <v>1071</v>
      </c>
    </row>
    <row r="277" spans="1:4">
      <c r="A277" s="56">
        <v>276</v>
      </c>
      <c r="B277" s="56" t="s">
        <v>1060</v>
      </c>
      <c r="C277" s="56" t="s">
        <v>1072</v>
      </c>
      <c r="D277" s="56" t="s">
        <v>1073</v>
      </c>
    </row>
    <row r="278" spans="1:4">
      <c r="A278" s="56">
        <v>277</v>
      </c>
      <c r="B278" s="56" t="s">
        <v>1060</v>
      </c>
      <c r="C278" s="56" t="s">
        <v>1060</v>
      </c>
      <c r="D278" s="56" t="s">
        <v>1061</v>
      </c>
    </row>
    <row r="279" spans="1:4">
      <c r="A279" s="56">
        <v>278</v>
      </c>
      <c r="B279" s="56" t="s">
        <v>1060</v>
      </c>
      <c r="C279" s="56" t="s">
        <v>900</v>
      </c>
      <c r="D279" s="56" t="s">
        <v>1074</v>
      </c>
    </row>
    <row r="280" spans="1:4">
      <c r="A280" s="56">
        <v>279</v>
      </c>
      <c r="B280" s="56" t="s">
        <v>1060</v>
      </c>
      <c r="C280" s="56" t="s">
        <v>1075</v>
      </c>
      <c r="D280" s="56" t="s">
        <v>1076</v>
      </c>
    </row>
    <row r="281" spans="1:4">
      <c r="A281" s="56">
        <v>280</v>
      </c>
      <c r="B281" s="56" t="s">
        <v>1060</v>
      </c>
      <c r="C281" s="56" t="s">
        <v>1077</v>
      </c>
      <c r="D281" s="56" t="s">
        <v>1078</v>
      </c>
    </row>
    <row r="282" spans="1:4">
      <c r="A282" s="56">
        <v>281</v>
      </c>
      <c r="B282" s="56" t="s">
        <v>1060</v>
      </c>
      <c r="C282" s="56" t="s">
        <v>1079</v>
      </c>
      <c r="D282" s="56" t="s">
        <v>1080</v>
      </c>
    </row>
    <row r="283" spans="1:4">
      <c r="A283" s="56">
        <v>282</v>
      </c>
      <c r="B283" s="56" t="s">
        <v>1060</v>
      </c>
      <c r="C283" s="56" t="s">
        <v>1081</v>
      </c>
      <c r="D283" s="56" t="s">
        <v>1082</v>
      </c>
    </row>
    <row r="284" spans="1:4">
      <c r="A284" s="56">
        <v>283</v>
      </c>
      <c r="B284" s="56" t="s">
        <v>1060</v>
      </c>
      <c r="C284" s="56" t="s">
        <v>1083</v>
      </c>
      <c r="D284" s="56" t="s">
        <v>1084</v>
      </c>
    </row>
    <row r="285" spans="1:4">
      <c r="A285" s="56">
        <v>284</v>
      </c>
      <c r="B285" s="56" t="s">
        <v>1060</v>
      </c>
      <c r="C285" s="56" t="s">
        <v>1085</v>
      </c>
      <c r="D285" s="56" t="s">
        <v>1086</v>
      </c>
    </row>
    <row r="286" spans="1:4">
      <c r="A286" s="56">
        <v>285</v>
      </c>
      <c r="B286" s="56" t="s">
        <v>1060</v>
      </c>
      <c r="C286" s="56" t="s">
        <v>1087</v>
      </c>
      <c r="D286" s="56" t="s">
        <v>1088</v>
      </c>
    </row>
    <row r="287" spans="1:4">
      <c r="A287" s="56">
        <v>286</v>
      </c>
      <c r="B287" s="56" t="s">
        <v>1060</v>
      </c>
      <c r="C287" s="56" t="s">
        <v>1089</v>
      </c>
      <c r="D287" s="56" t="s">
        <v>1090</v>
      </c>
    </row>
    <row r="288" spans="1:4">
      <c r="A288" s="56">
        <v>287</v>
      </c>
      <c r="B288" s="56" t="s">
        <v>1060</v>
      </c>
      <c r="C288" s="56" t="s">
        <v>1091</v>
      </c>
      <c r="D288" s="56" t="s">
        <v>1092</v>
      </c>
    </row>
    <row r="289" spans="1:4">
      <c r="A289" s="56">
        <v>288</v>
      </c>
      <c r="B289" s="56" t="s">
        <v>1060</v>
      </c>
      <c r="C289" s="56" t="s">
        <v>1093</v>
      </c>
      <c r="D289" s="56" t="s">
        <v>1094</v>
      </c>
    </row>
    <row r="290" spans="1:4">
      <c r="A290" s="56">
        <v>289</v>
      </c>
      <c r="B290" s="56" t="s">
        <v>1060</v>
      </c>
      <c r="C290" s="56" t="s">
        <v>1095</v>
      </c>
      <c r="D290" s="56" t="s">
        <v>1096</v>
      </c>
    </row>
    <row r="291" spans="1:4">
      <c r="A291" s="56">
        <v>290</v>
      </c>
      <c r="B291" s="56" t="s">
        <v>1097</v>
      </c>
      <c r="C291" s="56" t="s">
        <v>533</v>
      </c>
      <c r="D291" s="56" t="s">
        <v>1099</v>
      </c>
    </row>
    <row r="292" spans="1:4">
      <c r="A292" s="56">
        <v>291</v>
      </c>
      <c r="B292" s="56" t="s">
        <v>1097</v>
      </c>
      <c r="C292" s="56" t="s">
        <v>966</v>
      </c>
      <c r="D292" s="56" t="s">
        <v>1100</v>
      </c>
    </row>
    <row r="293" spans="1:4">
      <c r="A293" s="56">
        <v>292</v>
      </c>
      <c r="B293" s="56" t="s">
        <v>1097</v>
      </c>
      <c r="C293" s="56" t="s">
        <v>1101</v>
      </c>
      <c r="D293" s="56" t="s">
        <v>1102</v>
      </c>
    </row>
    <row r="294" spans="1:4">
      <c r="A294" s="56">
        <v>293</v>
      </c>
      <c r="B294" s="56" t="s">
        <v>1097</v>
      </c>
      <c r="C294" s="56" t="s">
        <v>1103</v>
      </c>
      <c r="D294" s="56" t="s">
        <v>1104</v>
      </c>
    </row>
    <row r="295" spans="1:4">
      <c r="A295" s="56">
        <v>294</v>
      </c>
      <c r="B295" s="56" t="s">
        <v>1097</v>
      </c>
      <c r="C295" s="56" t="s">
        <v>1105</v>
      </c>
      <c r="D295" s="56" t="s">
        <v>1106</v>
      </c>
    </row>
    <row r="296" spans="1:4">
      <c r="A296" s="56">
        <v>295</v>
      </c>
      <c r="B296" s="56" t="s">
        <v>1097</v>
      </c>
      <c r="C296" s="56" t="s">
        <v>1097</v>
      </c>
      <c r="D296" s="56" t="s">
        <v>1098</v>
      </c>
    </row>
    <row r="297" spans="1:4">
      <c r="A297" s="56">
        <v>296</v>
      </c>
      <c r="B297" s="56" t="s">
        <v>1097</v>
      </c>
      <c r="C297" s="56" t="s">
        <v>1107</v>
      </c>
      <c r="D297" s="56" t="s">
        <v>1108</v>
      </c>
    </row>
    <row r="298" spans="1:4">
      <c r="A298" s="56">
        <v>297</v>
      </c>
      <c r="B298" s="56" t="s">
        <v>1097</v>
      </c>
      <c r="C298" s="56" t="s">
        <v>1109</v>
      </c>
      <c r="D298" s="56" t="s">
        <v>1110</v>
      </c>
    </row>
    <row r="299" spans="1:4">
      <c r="A299" s="56">
        <v>298</v>
      </c>
      <c r="B299" s="56" t="s">
        <v>1111</v>
      </c>
      <c r="C299" s="56" t="s">
        <v>966</v>
      </c>
      <c r="D299" s="56" t="s">
        <v>1113</v>
      </c>
    </row>
    <row r="300" spans="1:4">
      <c r="A300" s="56">
        <v>299</v>
      </c>
      <c r="B300" s="56" t="s">
        <v>1111</v>
      </c>
      <c r="C300" s="56" t="s">
        <v>1114</v>
      </c>
      <c r="D300" s="56" t="s">
        <v>1115</v>
      </c>
    </row>
    <row r="301" spans="1:4">
      <c r="A301" s="56">
        <v>300</v>
      </c>
      <c r="B301" s="56" t="s">
        <v>1111</v>
      </c>
      <c r="C301" s="56" t="s">
        <v>1116</v>
      </c>
      <c r="D301" s="56" t="s">
        <v>1117</v>
      </c>
    </row>
    <row r="302" spans="1:4">
      <c r="A302" s="56">
        <v>301</v>
      </c>
      <c r="B302" s="56" t="s">
        <v>1111</v>
      </c>
      <c r="C302" s="56" t="s">
        <v>1118</v>
      </c>
      <c r="D302" s="56" t="s">
        <v>1119</v>
      </c>
    </row>
    <row r="303" spans="1:4">
      <c r="A303" s="56">
        <v>302</v>
      </c>
      <c r="B303" s="56" t="s">
        <v>1111</v>
      </c>
      <c r="C303" s="56" t="s">
        <v>1120</v>
      </c>
      <c r="D303" s="56" t="s">
        <v>1121</v>
      </c>
    </row>
    <row r="304" spans="1:4">
      <c r="A304" s="56">
        <v>303</v>
      </c>
      <c r="B304" s="56" t="s">
        <v>1111</v>
      </c>
      <c r="C304" s="56" t="s">
        <v>1122</v>
      </c>
      <c r="D304" s="56" t="s">
        <v>1123</v>
      </c>
    </row>
    <row r="305" spans="1:4">
      <c r="A305" s="56">
        <v>304</v>
      </c>
      <c r="B305" s="56" t="s">
        <v>1111</v>
      </c>
      <c r="C305" s="56" t="s">
        <v>645</v>
      </c>
      <c r="D305" s="56" t="s">
        <v>1124</v>
      </c>
    </row>
    <row r="306" spans="1:4">
      <c r="A306" s="56">
        <v>305</v>
      </c>
      <c r="B306" s="56" t="s">
        <v>1111</v>
      </c>
      <c r="C306" s="56" t="s">
        <v>1125</v>
      </c>
      <c r="D306" s="56" t="s">
        <v>1126</v>
      </c>
    </row>
    <row r="307" spans="1:4">
      <c r="A307" s="56">
        <v>306</v>
      </c>
      <c r="B307" s="56" t="s">
        <v>1111</v>
      </c>
      <c r="C307" s="56" t="s">
        <v>1127</v>
      </c>
      <c r="D307" s="56" t="s">
        <v>1128</v>
      </c>
    </row>
    <row r="308" spans="1:4">
      <c r="A308" s="56">
        <v>307</v>
      </c>
      <c r="B308" s="56" t="s">
        <v>1111</v>
      </c>
      <c r="C308" s="56" t="s">
        <v>1129</v>
      </c>
      <c r="D308" s="56" t="s">
        <v>1130</v>
      </c>
    </row>
    <row r="309" spans="1:4">
      <c r="A309" s="56">
        <v>308</v>
      </c>
      <c r="B309" s="56" t="s">
        <v>1111</v>
      </c>
      <c r="C309" s="56" t="s">
        <v>1131</v>
      </c>
      <c r="D309" s="56" t="s">
        <v>1132</v>
      </c>
    </row>
    <row r="310" spans="1:4">
      <c r="A310" s="56">
        <v>309</v>
      </c>
      <c r="B310" s="56" t="s">
        <v>1111</v>
      </c>
      <c r="C310" s="56" t="s">
        <v>1111</v>
      </c>
      <c r="D310" s="56" t="s">
        <v>1112</v>
      </c>
    </row>
    <row r="311" spans="1:4">
      <c r="A311" s="56">
        <v>310</v>
      </c>
      <c r="B311" s="56" t="s">
        <v>1111</v>
      </c>
      <c r="C311" s="56" t="s">
        <v>1133</v>
      </c>
      <c r="D311" s="56" t="s">
        <v>1134</v>
      </c>
    </row>
    <row r="312" spans="1:4">
      <c r="A312" s="56">
        <v>311</v>
      </c>
      <c r="B312" s="56" t="s">
        <v>1135</v>
      </c>
      <c r="C312" s="56" t="s">
        <v>1137</v>
      </c>
      <c r="D312" s="56" t="s">
        <v>1138</v>
      </c>
    </row>
    <row r="313" spans="1:4">
      <c r="A313" s="56">
        <v>312</v>
      </c>
      <c r="B313" s="56" t="s">
        <v>1135</v>
      </c>
      <c r="C313" s="56" t="s">
        <v>790</v>
      </c>
      <c r="D313" s="56" t="s">
        <v>1139</v>
      </c>
    </row>
    <row r="314" spans="1:4">
      <c r="A314" s="56">
        <v>313</v>
      </c>
      <c r="B314" s="56" t="s">
        <v>1135</v>
      </c>
      <c r="C314" s="56" t="s">
        <v>1140</v>
      </c>
      <c r="D314" s="56" t="s">
        <v>1141</v>
      </c>
    </row>
    <row r="315" spans="1:4">
      <c r="A315" s="56">
        <v>314</v>
      </c>
      <c r="B315" s="56" t="s">
        <v>1135</v>
      </c>
      <c r="C315" s="56" t="s">
        <v>813</v>
      </c>
      <c r="D315" s="56" t="s">
        <v>1142</v>
      </c>
    </row>
    <row r="316" spans="1:4">
      <c r="A316" s="56">
        <v>315</v>
      </c>
      <c r="B316" s="56" t="s">
        <v>1135</v>
      </c>
      <c r="C316" s="56" t="s">
        <v>796</v>
      </c>
      <c r="D316" s="56" t="s">
        <v>1143</v>
      </c>
    </row>
    <row r="317" spans="1:4">
      <c r="A317" s="56">
        <v>316</v>
      </c>
      <c r="B317" s="56" t="s">
        <v>1135</v>
      </c>
      <c r="C317" s="56" t="s">
        <v>1144</v>
      </c>
      <c r="D317" s="56" t="s">
        <v>1145</v>
      </c>
    </row>
    <row r="318" spans="1:4">
      <c r="A318" s="56">
        <v>317</v>
      </c>
      <c r="B318" s="56" t="s">
        <v>1135</v>
      </c>
      <c r="C318" s="56" t="s">
        <v>1146</v>
      </c>
      <c r="D318" s="56" t="s">
        <v>1147</v>
      </c>
    </row>
    <row r="319" spans="1:4">
      <c r="A319" s="56">
        <v>318</v>
      </c>
      <c r="B319" s="56" t="s">
        <v>1135</v>
      </c>
      <c r="C319" s="56" t="s">
        <v>1148</v>
      </c>
      <c r="D319" s="56" t="s">
        <v>1149</v>
      </c>
    </row>
    <row r="320" spans="1:4">
      <c r="A320" s="56">
        <v>319</v>
      </c>
      <c r="B320" s="56" t="s">
        <v>1135</v>
      </c>
      <c r="C320" s="56" t="s">
        <v>1135</v>
      </c>
      <c r="D320" s="56" t="s">
        <v>1136</v>
      </c>
    </row>
    <row r="321" spans="1:4">
      <c r="A321" s="56">
        <v>320</v>
      </c>
      <c r="B321" s="56" t="s">
        <v>1135</v>
      </c>
      <c r="C321" s="56" t="s">
        <v>1019</v>
      </c>
      <c r="D321" s="56" t="s">
        <v>1150</v>
      </c>
    </row>
    <row r="322" spans="1:4">
      <c r="A322" s="56">
        <v>321</v>
      </c>
      <c r="B322" s="56" t="s">
        <v>1135</v>
      </c>
      <c r="C322" s="56" t="s">
        <v>1151</v>
      </c>
      <c r="D322" s="56" t="s">
        <v>1152</v>
      </c>
    </row>
    <row r="323" spans="1:4">
      <c r="A323" s="56">
        <v>322</v>
      </c>
      <c r="B323" s="56" t="s">
        <v>1135</v>
      </c>
      <c r="C323" s="56" t="s">
        <v>926</v>
      </c>
      <c r="D323" s="56" t="s">
        <v>1153</v>
      </c>
    </row>
    <row r="324" spans="1:4">
      <c r="A324" s="56">
        <v>323</v>
      </c>
      <c r="B324" s="56" t="s">
        <v>1154</v>
      </c>
      <c r="C324" s="56" t="s">
        <v>1156</v>
      </c>
      <c r="D324" s="56" t="s">
        <v>1157</v>
      </c>
    </row>
    <row r="325" spans="1:4">
      <c r="A325" s="56">
        <v>324</v>
      </c>
      <c r="B325" s="56" t="s">
        <v>1154</v>
      </c>
      <c r="C325" s="56" t="s">
        <v>732</v>
      </c>
      <c r="D325" s="56" t="s">
        <v>1158</v>
      </c>
    </row>
    <row r="326" spans="1:4">
      <c r="A326" s="56">
        <v>325</v>
      </c>
      <c r="B326" s="56" t="s">
        <v>1154</v>
      </c>
      <c r="C326" s="56" t="s">
        <v>1159</v>
      </c>
      <c r="D326" s="56" t="s">
        <v>1160</v>
      </c>
    </row>
    <row r="327" spans="1:4">
      <c r="A327" s="56">
        <v>326</v>
      </c>
      <c r="B327" s="56" t="s">
        <v>1154</v>
      </c>
      <c r="C327" s="56" t="s">
        <v>1161</v>
      </c>
      <c r="D327" s="56" t="s">
        <v>1162</v>
      </c>
    </row>
    <row r="328" spans="1:4">
      <c r="A328" s="56">
        <v>327</v>
      </c>
      <c r="B328" s="56" t="s">
        <v>1154</v>
      </c>
      <c r="C328" s="56" t="s">
        <v>1163</v>
      </c>
      <c r="D328" s="56" t="s">
        <v>1164</v>
      </c>
    </row>
    <row r="329" spans="1:4">
      <c r="A329" s="56">
        <v>328</v>
      </c>
      <c r="B329" s="56" t="s">
        <v>1154</v>
      </c>
      <c r="C329" s="56" t="s">
        <v>1154</v>
      </c>
      <c r="D329" s="56" t="s">
        <v>1155</v>
      </c>
    </row>
    <row r="330" spans="1:4">
      <c r="A330" s="56">
        <v>329</v>
      </c>
      <c r="B330" s="56" t="s">
        <v>1154</v>
      </c>
      <c r="C330" s="56" t="s">
        <v>1165</v>
      </c>
      <c r="D330" s="56" t="s">
        <v>1166</v>
      </c>
    </row>
    <row r="331" spans="1:4">
      <c r="A331" s="56">
        <v>330</v>
      </c>
      <c r="B331" s="56" t="s">
        <v>1154</v>
      </c>
      <c r="C331" s="56" t="s">
        <v>1167</v>
      </c>
      <c r="D331" s="56" t="s">
        <v>1168</v>
      </c>
    </row>
    <row r="332" spans="1:4">
      <c r="A332" s="56">
        <v>331</v>
      </c>
      <c r="B332" s="56" t="s">
        <v>1154</v>
      </c>
      <c r="C332" s="56" t="s">
        <v>1169</v>
      </c>
      <c r="D332" s="56" t="s">
        <v>1170</v>
      </c>
    </row>
    <row r="333" spans="1:4">
      <c r="A333" s="56">
        <v>332</v>
      </c>
      <c r="B333" s="56" t="s">
        <v>1154</v>
      </c>
      <c r="C333" s="56" t="s">
        <v>1171</v>
      </c>
      <c r="D333" s="56" t="s">
        <v>1172</v>
      </c>
    </row>
    <row r="334" spans="1:4">
      <c r="A334" s="56">
        <v>333</v>
      </c>
      <c r="B334" s="56" t="s">
        <v>1173</v>
      </c>
      <c r="C334" s="56" t="s">
        <v>1175</v>
      </c>
      <c r="D334" s="56" t="s">
        <v>1176</v>
      </c>
    </row>
    <row r="335" spans="1:4">
      <c r="A335" s="56">
        <v>334</v>
      </c>
      <c r="B335" s="56" t="s">
        <v>1173</v>
      </c>
      <c r="C335" s="56" t="s">
        <v>1177</v>
      </c>
      <c r="D335" s="56" t="s">
        <v>1178</v>
      </c>
    </row>
    <row r="336" spans="1:4">
      <c r="A336" s="56">
        <v>335</v>
      </c>
      <c r="B336" s="56" t="s">
        <v>1173</v>
      </c>
      <c r="C336" s="56" t="s">
        <v>1179</v>
      </c>
      <c r="D336" s="56" t="s">
        <v>1180</v>
      </c>
    </row>
    <row r="337" spans="1:4">
      <c r="A337" s="56">
        <v>336</v>
      </c>
      <c r="B337" s="56" t="s">
        <v>1173</v>
      </c>
      <c r="C337" s="56" t="s">
        <v>1181</v>
      </c>
      <c r="D337" s="56" t="s">
        <v>1182</v>
      </c>
    </row>
    <row r="338" spans="1:4">
      <c r="A338" s="56">
        <v>337</v>
      </c>
      <c r="B338" s="56" t="s">
        <v>1173</v>
      </c>
      <c r="C338" s="56" t="s">
        <v>900</v>
      </c>
      <c r="D338" s="56" t="s">
        <v>1183</v>
      </c>
    </row>
    <row r="339" spans="1:4">
      <c r="A339" s="56">
        <v>338</v>
      </c>
      <c r="B339" s="56" t="s">
        <v>1173</v>
      </c>
      <c r="C339" s="56" t="s">
        <v>1184</v>
      </c>
      <c r="D339" s="56" t="s">
        <v>1185</v>
      </c>
    </row>
    <row r="340" spans="1:4">
      <c r="A340" s="56">
        <v>339</v>
      </c>
      <c r="B340" s="56" t="s">
        <v>1173</v>
      </c>
      <c r="C340" s="56" t="s">
        <v>1186</v>
      </c>
      <c r="D340" s="56" t="s">
        <v>1187</v>
      </c>
    </row>
    <row r="341" spans="1:4">
      <c r="A341" s="56">
        <v>340</v>
      </c>
      <c r="B341" s="56" t="s">
        <v>1173</v>
      </c>
      <c r="C341" s="56" t="s">
        <v>1173</v>
      </c>
      <c r="D341" s="56" t="s">
        <v>1174</v>
      </c>
    </row>
    <row r="342" spans="1:4">
      <c r="A342" s="56">
        <v>341</v>
      </c>
      <c r="B342" s="56" t="s">
        <v>1173</v>
      </c>
      <c r="C342" s="56" t="s">
        <v>1188</v>
      </c>
      <c r="D342" s="56" t="s">
        <v>1189</v>
      </c>
    </row>
    <row r="343" spans="1:4">
      <c r="A343" s="56">
        <v>342</v>
      </c>
      <c r="B343" s="56" t="s">
        <v>1173</v>
      </c>
      <c r="C343" s="56" t="s">
        <v>1190</v>
      </c>
      <c r="D343" s="56" t="s">
        <v>1191</v>
      </c>
    </row>
    <row r="344" spans="1:4">
      <c r="A344" s="56">
        <v>343</v>
      </c>
      <c r="B344" s="56" t="s">
        <v>1173</v>
      </c>
      <c r="C344" s="56" t="s">
        <v>1192</v>
      </c>
      <c r="D344" s="56" t="s">
        <v>1193</v>
      </c>
    </row>
    <row r="345" spans="1:4">
      <c r="A345" s="56">
        <v>344</v>
      </c>
      <c r="B345" s="56" t="s">
        <v>1194</v>
      </c>
      <c r="C345" s="56" t="s">
        <v>1196</v>
      </c>
      <c r="D345" s="56" t="s">
        <v>1197</v>
      </c>
    </row>
    <row r="346" spans="1:4">
      <c r="A346" s="56">
        <v>345</v>
      </c>
      <c r="B346" s="56" t="s">
        <v>1194</v>
      </c>
      <c r="C346" s="56" t="s">
        <v>1198</v>
      </c>
      <c r="D346" s="56" t="s">
        <v>1199</v>
      </c>
    </row>
    <row r="347" spans="1:4">
      <c r="A347" s="56">
        <v>346</v>
      </c>
      <c r="B347" s="56" t="s">
        <v>1194</v>
      </c>
      <c r="C347" s="56" t="s">
        <v>831</v>
      </c>
      <c r="D347" s="56" t="s">
        <v>1200</v>
      </c>
    </row>
    <row r="348" spans="1:4">
      <c r="A348" s="56">
        <v>347</v>
      </c>
      <c r="B348" s="56" t="s">
        <v>1194</v>
      </c>
      <c r="C348" s="56" t="s">
        <v>880</v>
      </c>
      <c r="D348" s="56" t="s">
        <v>1201</v>
      </c>
    </row>
    <row r="349" spans="1:4">
      <c r="A349" s="56">
        <v>348</v>
      </c>
      <c r="B349" s="56" t="s">
        <v>1194</v>
      </c>
      <c r="C349" s="56" t="s">
        <v>1202</v>
      </c>
      <c r="D349" s="56" t="s">
        <v>1203</v>
      </c>
    </row>
    <row r="350" spans="1:4">
      <c r="A350" s="56">
        <v>349</v>
      </c>
      <c r="B350" s="56" t="s">
        <v>1194</v>
      </c>
      <c r="C350" s="56" t="s">
        <v>1204</v>
      </c>
      <c r="D350" s="56" t="s">
        <v>1205</v>
      </c>
    </row>
    <row r="351" spans="1:4">
      <c r="A351" s="56">
        <v>350</v>
      </c>
      <c r="B351" s="56" t="s">
        <v>1194</v>
      </c>
      <c r="C351" s="56" t="s">
        <v>882</v>
      </c>
      <c r="D351" s="56" t="s">
        <v>1206</v>
      </c>
    </row>
    <row r="352" spans="1:4">
      <c r="A352" s="56">
        <v>351</v>
      </c>
      <c r="B352" s="56" t="s">
        <v>1194</v>
      </c>
      <c r="C352" s="56" t="s">
        <v>1207</v>
      </c>
      <c r="D352" s="56" t="s">
        <v>1208</v>
      </c>
    </row>
    <row r="353" spans="1:4">
      <c r="A353" s="56">
        <v>352</v>
      </c>
      <c r="B353" s="56" t="s">
        <v>1194</v>
      </c>
      <c r="C353" s="56" t="s">
        <v>1209</v>
      </c>
      <c r="D353" s="56" t="s">
        <v>1210</v>
      </c>
    </row>
    <row r="354" spans="1:4">
      <c r="A354" s="56">
        <v>353</v>
      </c>
      <c r="B354" s="56" t="s">
        <v>1194</v>
      </c>
      <c r="C354" s="56" t="s">
        <v>1194</v>
      </c>
      <c r="D354" s="56" t="s">
        <v>1195</v>
      </c>
    </row>
    <row r="355" spans="1:4">
      <c r="A355" s="56">
        <v>354</v>
      </c>
      <c r="B355" s="56" t="s">
        <v>1194</v>
      </c>
      <c r="C355" s="56" t="s">
        <v>1211</v>
      </c>
      <c r="D355" s="56" t="s">
        <v>1212</v>
      </c>
    </row>
    <row r="356" spans="1:4">
      <c r="A356" s="56">
        <v>355</v>
      </c>
      <c r="B356" s="56" t="s">
        <v>1213</v>
      </c>
      <c r="C356" s="56" t="s">
        <v>1215</v>
      </c>
      <c r="D356" s="56" t="s">
        <v>1216</v>
      </c>
    </row>
    <row r="357" spans="1:4">
      <c r="A357" s="56">
        <v>356</v>
      </c>
      <c r="B357" s="56" t="s">
        <v>1213</v>
      </c>
      <c r="C357" s="56" t="s">
        <v>1217</v>
      </c>
      <c r="D357" s="56" t="s">
        <v>1218</v>
      </c>
    </row>
    <row r="358" spans="1:4">
      <c r="A358" s="56">
        <v>357</v>
      </c>
      <c r="B358" s="56" t="s">
        <v>1213</v>
      </c>
      <c r="C358" s="56" t="s">
        <v>1219</v>
      </c>
      <c r="D358" s="56" t="s">
        <v>1220</v>
      </c>
    </row>
    <row r="359" spans="1:4">
      <c r="A359" s="56">
        <v>358</v>
      </c>
      <c r="B359" s="56" t="s">
        <v>1213</v>
      </c>
      <c r="C359" s="56" t="s">
        <v>986</v>
      </c>
      <c r="D359" s="56" t="s">
        <v>1221</v>
      </c>
    </row>
    <row r="360" spans="1:4">
      <c r="A360" s="56">
        <v>359</v>
      </c>
      <c r="B360" s="56" t="s">
        <v>1213</v>
      </c>
      <c r="C360" s="56" t="s">
        <v>817</v>
      </c>
      <c r="D360" s="56" t="s">
        <v>1222</v>
      </c>
    </row>
    <row r="361" spans="1:4">
      <c r="A361" s="56">
        <v>360</v>
      </c>
      <c r="B361" s="56" t="s">
        <v>1213</v>
      </c>
      <c r="C361" s="56" t="s">
        <v>1213</v>
      </c>
      <c r="D361" s="56" t="s">
        <v>1214</v>
      </c>
    </row>
    <row r="362" spans="1:4">
      <c r="A362" s="56">
        <v>361</v>
      </c>
      <c r="B362" s="56" t="s">
        <v>1213</v>
      </c>
      <c r="C362" s="56" t="s">
        <v>1223</v>
      </c>
      <c r="D362" s="56" t="s">
        <v>1224</v>
      </c>
    </row>
    <row r="363" spans="1:4">
      <c r="A363" s="56">
        <v>362</v>
      </c>
      <c r="B363" s="56" t="s">
        <v>1225</v>
      </c>
      <c r="C363" s="56" t="s">
        <v>1175</v>
      </c>
      <c r="D363" s="56" t="s">
        <v>1227</v>
      </c>
    </row>
    <row r="364" spans="1:4">
      <c r="A364" s="56">
        <v>363</v>
      </c>
      <c r="B364" s="56" t="s">
        <v>1225</v>
      </c>
      <c r="C364" s="56" t="s">
        <v>1228</v>
      </c>
      <c r="D364" s="56" t="s">
        <v>1229</v>
      </c>
    </row>
    <row r="365" spans="1:4">
      <c r="A365" s="56">
        <v>364</v>
      </c>
      <c r="B365" s="56" t="s">
        <v>1225</v>
      </c>
      <c r="C365" s="56" t="s">
        <v>972</v>
      </c>
      <c r="D365" s="56" t="s">
        <v>1230</v>
      </c>
    </row>
    <row r="366" spans="1:4">
      <c r="A366" s="56">
        <v>365</v>
      </c>
      <c r="B366" s="56" t="s">
        <v>1225</v>
      </c>
      <c r="C366" s="56" t="s">
        <v>1231</v>
      </c>
      <c r="D366" s="56" t="s">
        <v>1232</v>
      </c>
    </row>
    <row r="367" spans="1:4">
      <c r="A367" s="56">
        <v>366</v>
      </c>
      <c r="B367" s="56" t="s">
        <v>1225</v>
      </c>
      <c r="C367" s="56" t="s">
        <v>1233</v>
      </c>
      <c r="D367" s="56" t="s">
        <v>1234</v>
      </c>
    </row>
    <row r="368" spans="1:4">
      <c r="A368" s="56">
        <v>367</v>
      </c>
      <c r="B368" s="56" t="s">
        <v>1225</v>
      </c>
      <c r="C368" s="56" t="s">
        <v>603</v>
      </c>
      <c r="D368" s="56" t="s">
        <v>1235</v>
      </c>
    </row>
    <row r="369" spans="1:4">
      <c r="A369" s="56">
        <v>368</v>
      </c>
      <c r="B369" s="56" t="s">
        <v>1225</v>
      </c>
      <c r="C369" s="56" t="s">
        <v>1236</v>
      </c>
      <c r="D369" s="56" t="s">
        <v>1237</v>
      </c>
    </row>
    <row r="370" spans="1:4">
      <c r="A370" s="56">
        <v>369</v>
      </c>
      <c r="B370" s="56" t="s">
        <v>1225</v>
      </c>
      <c r="C370" s="56" t="s">
        <v>1238</v>
      </c>
      <c r="D370" s="56" t="s">
        <v>1239</v>
      </c>
    </row>
    <row r="371" spans="1:4">
      <c r="A371" s="56">
        <v>370</v>
      </c>
      <c r="B371" s="56" t="s">
        <v>1225</v>
      </c>
      <c r="C371" s="56" t="s">
        <v>1225</v>
      </c>
      <c r="D371" s="56" t="s">
        <v>1226</v>
      </c>
    </row>
    <row r="372" spans="1:4">
      <c r="A372" s="56">
        <v>371</v>
      </c>
      <c r="B372" s="56" t="s">
        <v>1225</v>
      </c>
      <c r="C372" s="56" t="s">
        <v>1240</v>
      </c>
      <c r="D372" s="56" t="s">
        <v>1241</v>
      </c>
    </row>
    <row r="373" spans="1:4">
      <c r="A373" s="56">
        <v>372</v>
      </c>
      <c r="B373" s="56" t="s">
        <v>1225</v>
      </c>
      <c r="C373" s="56" t="s">
        <v>1242</v>
      </c>
      <c r="D373" s="56" t="s">
        <v>1243</v>
      </c>
    </row>
    <row r="374" spans="1:4">
      <c r="A374" s="56">
        <v>373</v>
      </c>
      <c r="B374" s="56" t="s">
        <v>1225</v>
      </c>
      <c r="C374" s="56" t="s">
        <v>1244</v>
      </c>
      <c r="D374" s="56" t="s">
        <v>1245</v>
      </c>
    </row>
    <row r="375" spans="1:4">
      <c r="A375" s="56">
        <v>374</v>
      </c>
      <c r="B375" s="56" t="s">
        <v>1246</v>
      </c>
      <c r="C375" s="56" t="s">
        <v>1248</v>
      </c>
      <c r="D375" s="56" t="s">
        <v>1249</v>
      </c>
    </row>
    <row r="376" spans="1:4">
      <c r="A376" s="56">
        <v>375</v>
      </c>
      <c r="B376" s="56" t="s">
        <v>1246</v>
      </c>
      <c r="C376" s="56" t="s">
        <v>1250</v>
      </c>
      <c r="D376" s="56" t="s">
        <v>1251</v>
      </c>
    </row>
    <row r="377" spans="1:4">
      <c r="A377" s="56">
        <v>376</v>
      </c>
      <c r="B377" s="56" t="s">
        <v>1246</v>
      </c>
      <c r="C377" s="56" t="s">
        <v>1252</v>
      </c>
      <c r="D377" s="56" t="s">
        <v>1253</v>
      </c>
    </row>
    <row r="378" spans="1:4">
      <c r="A378" s="56">
        <v>377</v>
      </c>
      <c r="B378" s="56" t="s">
        <v>1246</v>
      </c>
      <c r="C378" s="56" t="s">
        <v>1254</v>
      </c>
      <c r="D378" s="56" t="s">
        <v>1255</v>
      </c>
    </row>
    <row r="379" spans="1:4">
      <c r="A379" s="56">
        <v>378</v>
      </c>
      <c r="B379" s="56" t="s">
        <v>1246</v>
      </c>
      <c r="C379" s="56" t="s">
        <v>1256</v>
      </c>
      <c r="D379" s="56" t="s">
        <v>1257</v>
      </c>
    </row>
    <row r="380" spans="1:4">
      <c r="A380" s="56">
        <v>379</v>
      </c>
      <c r="B380" s="56" t="s">
        <v>1246</v>
      </c>
      <c r="C380" s="56" t="s">
        <v>1258</v>
      </c>
      <c r="D380" s="56" t="s">
        <v>1259</v>
      </c>
    </row>
    <row r="381" spans="1:4">
      <c r="A381" s="56">
        <v>380</v>
      </c>
      <c r="B381" s="56" t="s">
        <v>1246</v>
      </c>
      <c r="C381" s="56" t="s">
        <v>1260</v>
      </c>
      <c r="D381" s="56" t="s">
        <v>1261</v>
      </c>
    </row>
    <row r="382" spans="1:4">
      <c r="A382" s="56">
        <v>381</v>
      </c>
      <c r="B382" s="56" t="s">
        <v>1246</v>
      </c>
      <c r="C382" s="56" t="s">
        <v>1246</v>
      </c>
      <c r="D382" s="56" t="s">
        <v>1247</v>
      </c>
    </row>
    <row r="383" spans="1:4">
      <c r="A383" s="56">
        <v>382</v>
      </c>
      <c r="B383" s="56" t="s">
        <v>1246</v>
      </c>
      <c r="C383" s="56" t="s">
        <v>1262</v>
      </c>
      <c r="D383" s="56" t="s">
        <v>1263</v>
      </c>
    </row>
    <row r="384" spans="1:4">
      <c r="A384" s="56">
        <v>383</v>
      </c>
      <c r="B384" s="56" t="s">
        <v>1246</v>
      </c>
      <c r="C384" s="56" t="s">
        <v>1264</v>
      </c>
      <c r="D384" s="56" t="s">
        <v>1265</v>
      </c>
    </row>
    <row r="385" spans="1:4">
      <c r="A385" s="56">
        <v>384</v>
      </c>
      <c r="B385" s="56" t="s">
        <v>1246</v>
      </c>
      <c r="C385" s="56" t="s">
        <v>1266</v>
      </c>
      <c r="D385" s="56" t="s">
        <v>1267</v>
      </c>
    </row>
    <row r="386" spans="1:4">
      <c r="A386" s="56">
        <v>385</v>
      </c>
      <c r="B386" s="56" t="s">
        <v>1268</v>
      </c>
      <c r="C386" s="56" t="s">
        <v>1270</v>
      </c>
      <c r="D386" s="56" t="s">
        <v>1271</v>
      </c>
    </row>
    <row r="387" spans="1:4">
      <c r="A387" s="56">
        <v>386</v>
      </c>
      <c r="B387" s="56" t="s">
        <v>1268</v>
      </c>
      <c r="C387" s="56" t="s">
        <v>1268</v>
      </c>
      <c r="D387" s="56" t="s">
        <v>1269</v>
      </c>
    </row>
    <row r="388" spans="1:4">
      <c r="A388" s="56">
        <v>387</v>
      </c>
      <c r="B388" s="56" t="s">
        <v>1268</v>
      </c>
      <c r="C388" s="56" t="s">
        <v>1272</v>
      </c>
      <c r="D388" s="56" t="s">
        <v>1273</v>
      </c>
    </row>
    <row r="389" spans="1:4">
      <c r="A389" s="56">
        <v>388</v>
      </c>
      <c r="B389" s="56" t="s">
        <v>1268</v>
      </c>
      <c r="C389" s="56" t="s">
        <v>1274</v>
      </c>
      <c r="D389" s="56" t="s">
        <v>1275</v>
      </c>
    </row>
    <row r="390" spans="1:4">
      <c r="A390" s="56">
        <v>389</v>
      </c>
      <c r="B390" s="56" t="s">
        <v>1276</v>
      </c>
      <c r="C390" s="56" t="s">
        <v>1278</v>
      </c>
      <c r="D390" s="56" t="s">
        <v>1279</v>
      </c>
    </row>
    <row r="391" spans="1:4">
      <c r="A391" s="56">
        <v>390</v>
      </c>
      <c r="B391" s="56" t="s">
        <v>1276</v>
      </c>
      <c r="C391" s="56" t="s">
        <v>1280</v>
      </c>
      <c r="D391" s="56" t="s">
        <v>1281</v>
      </c>
    </row>
    <row r="392" spans="1:4">
      <c r="A392" s="56">
        <v>391</v>
      </c>
      <c r="B392" s="56" t="s">
        <v>1276</v>
      </c>
      <c r="C392" s="56" t="s">
        <v>1282</v>
      </c>
      <c r="D392" s="56" t="s">
        <v>1283</v>
      </c>
    </row>
    <row r="393" spans="1:4">
      <c r="A393" s="56">
        <v>392</v>
      </c>
      <c r="B393" s="56" t="s">
        <v>1276</v>
      </c>
      <c r="C393" s="56" t="s">
        <v>1284</v>
      </c>
      <c r="D393" s="56" t="s">
        <v>1285</v>
      </c>
    </row>
    <row r="394" spans="1:4">
      <c r="A394" s="56">
        <v>393</v>
      </c>
      <c r="B394" s="56" t="s">
        <v>1276</v>
      </c>
      <c r="C394" s="56" t="s">
        <v>1286</v>
      </c>
      <c r="D394" s="56" t="s">
        <v>1287</v>
      </c>
    </row>
    <row r="395" spans="1:4">
      <c r="A395" s="56">
        <v>394</v>
      </c>
      <c r="B395" s="56" t="s">
        <v>1276</v>
      </c>
      <c r="C395" s="56" t="s">
        <v>1288</v>
      </c>
      <c r="D395" s="56" t="s">
        <v>1289</v>
      </c>
    </row>
    <row r="396" spans="1:4">
      <c r="A396" s="56">
        <v>395</v>
      </c>
      <c r="B396" s="56" t="s">
        <v>1276</v>
      </c>
      <c r="C396" s="56" t="s">
        <v>858</v>
      </c>
      <c r="D396" s="56" t="s">
        <v>1290</v>
      </c>
    </row>
    <row r="397" spans="1:4">
      <c r="A397" s="56">
        <v>396</v>
      </c>
      <c r="B397" s="56" t="s">
        <v>1276</v>
      </c>
      <c r="C397" s="56" t="s">
        <v>1291</v>
      </c>
      <c r="D397" s="56" t="s">
        <v>1292</v>
      </c>
    </row>
    <row r="398" spans="1:4">
      <c r="A398" s="56">
        <v>397</v>
      </c>
      <c r="B398" s="56" t="s">
        <v>1276</v>
      </c>
      <c r="C398" s="56" t="s">
        <v>1293</v>
      </c>
      <c r="D398" s="56" t="s">
        <v>1294</v>
      </c>
    </row>
    <row r="399" spans="1:4">
      <c r="A399" s="56">
        <v>398</v>
      </c>
      <c r="B399" s="56" t="s">
        <v>1276</v>
      </c>
      <c r="C399" s="56" t="s">
        <v>1276</v>
      </c>
      <c r="D399" s="56" t="s">
        <v>1277</v>
      </c>
    </row>
    <row r="400" spans="1:4">
      <c r="A400" s="56">
        <v>399</v>
      </c>
      <c r="B400" s="56" t="s">
        <v>1276</v>
      </c>
      <c r="C400" s="56" t="s">
        <v>1295</v>
      </c>
      <c r="D400" s="56" t="s">
        <v>1296</v>
      </c>
    </row>
    <row r="401" spans="1:4">
      <c r="A401" s="56">
        <v>400</v>
      </c>
      <c r="B401" s="56" t="s">
        <v>1297</v>
      </c>
      <c r="C401" s="56" t="s">
        <v>1299</v>
      </c>
      <c r="D401" s="56" t="s">
        <v>1300</v>
      </c>
    </row>
    <row r="402" spans="1:4">
      <c r="A402" s="56">
        <v>401</v>
      </c>
      <c r="B402" s="56" t="s">
        <v>1297</v>
      </c>
      <c r="C402" s="56" t="s">
        <v>1301</v>
      </c>
      <c r="D402" s="56" t="s">
        <v>1302</v>
      </c>
    </row>
    <row r="403" spans="1:4">
      <c r="A403" s="56">
        <v>402</v>
      </c>
      <c r="B403" s="56" t="s">
        <v>1297</v>
      </c>
      <c r="C403" s="56" t="s">
        <v>1303</v>
      </c>
      <c r="D403" s="56" t="s">
        <v>1304</v>
      </c>
    </row>
    <row r="404" spans="1:4">
      <c r="A404" s="56">
        <v>403</v>
      </c>
      <c r="B404" s="56" t="s">
        <v>1297</v>
      </c>
      <c r="C404" s="56" t="s">
        <v>1305</v>
      </c>
      <c r="D404" s="56" t="s">
        <v>1306</v>
      </c>
    </row>
    <row r="405" spans="1:4">
      <c r="A405" s="56">
        <v>404</v>
      </c>
      <c r="B405" s="56" t="s">
        <v>1297</v>
      </c>
      <c r="C405" s="56" t="s">
        <v>1307</v>
      </c>
      <c r="D405" s="56" t="s">
        <v>1308</v>
      </c>
    </row>
    <row r="406" spans="1:4">
      <c r="A406" s="56">
        <v>405</v>
      </c>
      <c r="B406" s="56" t="s">
        <v>1297</v>
      </c>
      <c r="C406" s="56" t="s">
        <v>1309</v>
      </c>
      <c r="D406" s="56" t="s">
        <v>1310</v>
      </c>
    </row>
    <row r="407" spans="1:4">
      <c r="A407" s="56">
        <v>406</v>
      </c>
      <c r="B407" s="56" t="s">
        <v>1297</v>
      </c>
      <c r="C407" s="56" t="s">
        <v>924</v>
      </c>
      <c r="D407" s="56" t="s">
        <v>1311</v>
      </c>
    </row>
    <row r="408" spans="1:4">
      <c r="A408" s="56">
        <v>407</v>
      </c>
      <c r="B408" s="56" t="s">
        <v>1297</v>
      </c>
      <c r="C408" s="56" t="s">
        <v>1312</v>
      </c>
      <c r="D408" s="56" t="s">
        <v>1313</v>
      </c>
    </row>
    <row r="409" spans="1:4">
      <c r="A409" s="56">
        <v>408</v>
      </c>
      <c r="B409" s="56" t="s">
        <v>1297</v>
      </c>
      <c r="C409" s="56" t="s">
        <v>1190</v>
      </c>
      <c r="D409" s="56" t="s">
        <v>1314</v>
      </c>
    </row>
    <row r="410" spans="1:4">
      <c r="A410" s="56">
        <v>409</v>
      </c>
      <c r="B410" s="56" t="s">
        <v>1297</v>
      </c>
      <c r="C410" s="56" t="s">
        <v>1297</v>
      </c>
      <c r="D410" s="56" t="s">
        <v>1298</v>
      </c>
    </row>
    <row r="411" spans="1:4">
      <c r="A411" s="56">
        <v>410</v>
      </c>
      <c r="B411" s="56" t="s">
        <v>1297</v>
      </c>
      <c r="C411" s="56" t="s">
        <v>1315</v>
      </c>
      <c r="D411" s="56" t="s">
        <v>1316</v>
      </c>
    </row>
    <row r="412" spans="1:4">
      <c r="A412" s="56">
        <v>411</v>
      </c>
      <c r="B412" s="56" t="s">
        <v>1297</v>
      </c>
      <c r="C412" s="56" t="s">
        <v>1317</v>
      </c>
      <c r="D412" s="56" t="s">
        <v>1318</v>
      </c>
    </row>
    <row r="413" spans="1:4">
      <c r="A413" s="56">
        <v>412</v>
      </c>
      <c r="B413" s="56" t="s">
        <v>1319</v>
      </c>
      <c r="C413" s="56" t="s">
        <v>1321</v>
      </c>
      <c r="D413" s="56" t="s">
        <v>1322</v>
      </c>
    </row>
    <row r="414" spans="1:4">
      <c r="A414" s="56">
        <v>413</v>
      </c>
      <c r="B414" s="56" t="s">
        <v>1319</v>
      </c>
      <c r="C414" s="56" t="s">
        <v>1323</v>
      </c>
      <c r="D414" s="56" t="s">
        <v>1324</v>
      </c>
    </row>
    <row r="415" spans="1:4">
      <c r="A415" s="56">
        <v>414</v>
      </c>
      <c r="B415" s="56" t="s">
        <v>1319</v>
      </c>
      <c r="C415" s="56" t="s">
        <v>1052</v>
      </c>
      <c r="D415" s="56" t="s">
        <v>1325</v>
      </c>
    </row>
    <row r="416" spans="1:4">
      <c r="A416" s="56">
        <v>415</v>
      </c>
      <c r="B416" s="56" t="s">
        <v>1319</v>
      </c>
      <c r="C416" s="56" t="s">
        <v>1326</v>
      </c>
      <c r="D416" s="56" t="s">
        <v>1327</v>
      </c>
    </row>
    <row r="417" spans="1:4">
      <c r="A417" s="56">
        <v>416</v>
      </c>
      <c r="B417" s="56" t="s">
        <v>1319</v>
      </c>
      <c r="C417" s="56" t="s">
        <v>1328</v>
      </c>
      <c r="D417" s="56" t="s">
        <v>1329</v>
      </c>
    </row>
    <row r="418" spans="1:4">
      <c r="A418" s="56">
        <v>417</v>
      </c>
      <c r="B418" s="56" t="s">
        <v>1319</v>
      </c>
      <c r="C418" s="56" t="s">
        <v>1330</v>
      </c>
      <c r="D418" s="56" t="s">
        <v>1331</v>
      </c>
    </row>
    <row r="419" spans="1:4">
      <c r="A419" s="56">
        <v>418</v>
      </c>
      <c r="B419" s="56" t="s">
        <v>1319</v>
      </c>
      <c r="C419" s="56" t="s">
        <v>1332</v>
      </c>
      <c r="D419" s="56" t="s">
        <v>1333</v>
      </c>
    </row>
    <row r="420" spans="1:4">
      <c r="A420" s="56">
        <v>419</v>
      </c>
      <c r="B420" s="56" t="s">
        <v>1319</v>
      </c>
      <c r="C420" s="56" t="s">
        <v>1319</v>
      </c>
      <c r="D420" s="56" t="s">
        <v>1320</v>
      </c>
    </row>
    <row r="421" spans="1:4">
      <c r="A421" s="56">
        <v>420</v>
      </c>
      <c r="B421" s="56" t="s">
        <v>1319</v>
      </c>
      <c r="C421" s="56" t="s">
        <v>1334</v>
      </c>
      <c r="D421" s="56" t="s">
        <v>1335</v>
      </c>
    </row>
    <row r="422" spans="1:4">
      <c r="A422" s="56">
        <v>421</v>
      </c>
      <c r="B422" s="56" t="s">
        <v>1336</v>
      </c>
      <c r="C422" s="56" t="s">
        <v>815</v>
      </c>
      <c r="D422" s="56" t="s">
        <v>1338</v>
      </c>
    </row>
    <row r="423" spans="1:4">
      <c r="A423" s="56">
        <v>422</v>
      </c>
      <c r="B423" s="56" t="s">
        <v>1336</v>
      </c>
      <c r="C423" s="56" t="s">
        <v>1339</v>
      </c>
      <c r="D423" s="56" t="s">
        <v>1340</v>
      </c>
    </row>
    <row r="424" spans="1:4">
      <c r="A424" s="56">
        <v>423</v>
      </c>
      <c r="B424" s="56" t="s">
        <v>1336</v>
      </c>
      <c r="C424" s="56" t="s">
        <v>924</v>
      </c>
      <c r="D424" s="56" t="s">
        <v>1341</v>
      </c>
    </row>
    <row r="425" spans="1:4">
      <c r="A425" s="56">
        <v>424</v>
      </c>
      <c r="B425" s="56" t="s">
        <v>1336</v>
      </c>
      <c r="C425" s="56" t="s">
        <v>1342</v>
      </c>
      <c r="D425" s="56" t="s">
        <v>1343</v>
      </c>
    </row>
    <row r="426" spans="1:4">
      <c r="A426" s="56">
        <v>425</v>
      </c>
      <c r="B426" s="56" t="s">
        <v>1336</v>
      </c>
      <c r="C426" s="56" t="s">
        <v>1344</v>
      </c>
      <c r="D426" s="56" t="s">
        <v>1345</v>
      </c>
    </row>
    <row r="427" spans="1:4">
      <c r="A427" s="56">
        <v>426</v>
      </c>
      <c r="B427" s="56" t="s">
        <v>1336</v>
      </c>
      <c r="C427" s="56" t="s">
        <v>1346</v>
      </c>
      <c r="D427" s="56" t="s">
        <v>1347</v>
      </c>
    </row>
    <row r="428" spans="1:4">
      <c r="A428" s="56">
        <v>427</v>
      </c>
      <c r="B428" s="56" t="s">
        <v>1336</v>
      </c>
      <c r="C428" s="56" t="s">
        <v>1348</v>
      </c>
      <c r="D428" s="56" t="s">
        <v>1349</v>
      </c>
    </row>
    <row r="429" spans="1:4">
      <c r="A429" s="56">
        <v>428</v>
      </c>
      <c r="B429" s="56" t="s">
        <v>1336</v>
      </c>
      <c r="C429" s="56" t="s">
        <v>1336</v>
      </c>
      <c r="D429" s="56" t="s">
        <v>1337</v>
      </c>
    </row>
    <row r="430" spans="1:4">
      <c r="A430" s="56">
        <v>429</v>
      </c>
      <c r="B430" s="56" t="s">
        <v>1336</v>
      </c>
      <c r="C430" s="56" t="s">
        <v>1350</v>
      </c>
      <c r="D430" s="56" t="s">
        <v>1351</v>
      </c>
    </row>
    <row r="431" spans="1:4">
      <c r="A431" s="56">
        <v>430</v>
      </c>
      <c r="B431" s="56" t="s">
        <v>1336</v>
      </c>
      <c r="C431" s="56" t="s">
        <v>1244</v>
      </c>
      <c r="D431" s="56" t="s">
        <v>1352</v>
      </c>
    </row>
    <row r="432" spans="1:4">
      <c r="A432" s="56">
        <v>431</v>
      </c>
      <c r="B432" s="56" t="s">
        <v>1353</v>
      </c>
      <c r="C432" s="56" t="s">
        <v>831</v>
      </c>
      <c r="D432" s="56" t="s">
        <v>1355</v>
      </c>
    </row>
    <row r="433" spans="1:4">
      <c r="A433" s="56">
        <v>432</v>
      </c>
      <c r="B433" s="56" t="s">
        <v>1353</v>
      </c>
      <c r="C433" s="56" t="s">
        <v>1356</v>
      </c>
      <c r="D433" s="56" t="s">
        <v>1357</v>
      </c>
    </row>
    <row r="434" spans="1:4">
      <c r="A434" s="56">
        <v>433</v>
      </c>
      <c r="B434" s="56" t="s">
        <v>1353</v>
      </c>
      <c r="C434" s="56" t="s">
        <v>1358</v>
      </c>
      <c r="D434" s="56" t="s">
        <v>1359</v>
      </c>
    </row>
    <row r="435" spans="1:4">
      <c r="A435" s="56">
        <v>434</v>
      </c>
      <c r="B435" s="56" t="s">
        <v>1353</v>
      </c>
      <c r="C435" s="56" t="s">
        <v>1360</v>
      </c>
      <c r="D435" s="56" t="s">
        <v>1361</v>
      </c>
    </row>
    <row r="436" spans="1:4">
      <c r="A436" s="56">
        <v>435</v>
      </c>
      <c r="B436" s="56" t="s">
        <v>1353</v>
      </c>
      <c r="C436" s="56" t="s">
        <v>1362</v>
      </c>
      <c r="D436" s="56" t="s">
        <v>1363</v>
      </c>
    </row>
    <row r="437" spans="1:4">
      <c r="A437" s="56">
        <v>436</v>
      </c>
      <c r="B437" s="56" t="s">
        <v>1353</v>
      </c>
      <c r="C437" s="56" t="s">
        <v>1364</v>
      </c>
      <c r="D437" s="56" t="s">
        <v>1365</v>
      </c>
    </row>
    <row r="438" spans="1:4">
      <c r="A438" s="56">
        <v>437</v>
      </c>
      <c r="B438" s="56" t="s">
        <v>1353</v>
      </c>
      <c r="C438" s="56" t="s">
        <v>1353</v>
      </c>
      <c r="D438" s="56" t="s">
        <v>1354</v>
      </c>
    </row>
    <row r="439" spans="1:4">
      <c r="A439" s="56">
        <v>438</v>
      </c>
      <c r="B439" s="56" t="s">
        <v>1353</v>
      </c>
      <c r="C439" s="56" t="s">
        <v>1366</v>
      </c>
      <c r="D439" s="56" t="s">
        <v>1367</v>
      </c>
    </row>
    <row r="440" spans="1:4">
      <c r="A440" s="56">
        <v>439</v>
      </c>
      <c r="B440" s="56" t="s">
        <v>1368</v>
      </c>
      <c r="C440" s="56" t="s">
        <v>1370</v>
      </c>
      <c r="D440" s="56" t="s">
        <v>1371</v>
      </c>
    </row>
    <row r="441" spans="1:4">
      <c r="A441" s="56">
        <v>440</v>
      </c>
      <c r="B441" s="56" t="s">
        <v>1368</v>
      </c>
      <c r="C441" s="56" t="s">
        <v>790</v>
      </c>
      <c r="D441" s="56" t="s">
        <v>1372</v>
      </c>
    </row>
    <row r="442" spans="1:4">
      <c r="A442" s="56">
        <v>441</v>
      </c>
      <c r="B442" s="56" t="s">
        <v>1368</v>
      </c>
      <c r="C442" s="56" t="s">
        <v>1373</v>
      </c>
      <c r="D442" s="56" t="s">
        <v>1374</v>
      </c>
    </row>
    <row r="443" spans="1:4">
      <c r="A443" s="56">
        <v>442</v>
      </c>
      <c r="B443" s="56" t="s">
        <v>1368</v>
      </c>
      <c r="C443" s="56" t="s">
        <v>817</v>
      </c>
      <c r="D443" s="56" t="s">
        <v>1375</v>
      </c>
    </row>
    <row r="444" spans="1:4">
      <c r="A444" s="56">
        <v>443</v>
      </c>
      <c r="B444" s="56" t="s">
        <v>1368</v>
      </c>
      <c r="C444" s="56" t="s">
        <v>1376</v>
      </c>
      <c r="D444" s="56" t="s">
        <v>1377</v>
      </c>
    </row>
    <row r="445" spans="1:4">
      <c r="A445" s="56">
        <v>444</v>
      </c>
      <c r="B445" s="56" t="s">
        <v>1368</v>
      </c>
      <c r="C445" s="56" t="s">
        <v>1378</v>
      </c>
      <c r="D445" s="56" t="s">
        <v>1379</v>
      </c>
    </row>
    <row r="446" spans="1:4">
      <c r="A446" s="56">
        <v>445</v>
      </c>
      <c r="B446" s="56" t="s">
        <v>1368</v>
      </c>
      <c r="C446" s="56" t="s">
        <v>1380</v>
      </c>
      <c r="D446" s="56" t="s">
        <v>1381</v>
      </c>
    </row>
    <row r="447" spans="1:4">
      <c r="A447" s="56">
        <v>446</v>
      </c>
      <c r="B447" s="56" t="s">
        <v>1368</v>
      </c>
      <c r="C447" s="56" t="s">
        <v>1382</v>
      </c>
      <c r="D447" s="56" t="s">
        <v>1383</v>
      </c>
    </row>
    <row r="448" spans="1:4">
      <c r="A448" s="56">
        <v>447</v>
      </c>
      <c r="B448" s="56" t="s">
        <v>1368</v>
      </c>
      <c r="C448" s="56" t="s">
        <v>1384</v>
      </c>
      <c r="D448" s="56" t="s">
        <v>1385</v>
      </c>
    </row>
    <row r="449" spans="1:4">
      <c r="A449" s="56">
        <v>448</v>
      </c>
      <c r="B449" s="56" t="s">
        <v>1368</v>
      </c>
      <c r="C449" s="56" t="s">
        <v>1386</v>
      </c>
      <c r="D449" s="56" t="s">
        <v>1387</v>
      </c>
    </row>
    <row r="450" spans="1:4">
      <c r="A450" s="56">
        <v>449</v>
      </c>
      <c r="B450" s="56" t="s">
        <v>1368</v>
      </c>
      <c r="C450" s="56" t="s">
        <v>1388</v>
      </c>
      <c r="D450" s="56" t="s">
        <v>1389</v>
      </c>
    </row>
    <row r="451" spans="1:4">
      <c r="A451" s="56">
        <v>450</v>
      </c>
      <c r="B451" s="56" t="s">
        <v>1368</v>
      </c>
      <c r="C451" s="56" t="s">
        <v>1368</v>
      </c>
      <c r="D451" s="56" t="s">
        <v>1369</v>
      </c>
    </row>
    <row r="452" spans="1:4">
      <c r="A452" s="56">
        <v>451</v>
      </c>
      <c r="B452" s="56" t="s">
        <v>1368</v>
      </c>
      <c r="C452" s="56" t="s">
        <v>1390</v>
      </c>
      <c r="D452" s="56" t="s">
        <v>1391</v>
      </c>
    </row>
    <row r="453" spans="1:4">
      <c r="A453" s="56">
        <v>452</v>
      </c>
      <c r="B453" s="56" t="s">
        <v>1368</v>
      </c>
      <c r="C453" s="56" t="s">
        <v>1392</v>
      </c>
      <c r="D453" s="56" t="s">
        <v>1393</v>
      </c>
    </row>
    <row r="454" spans="1:4">
      <c r="A454" s="56">
        <v>453</v>
      </c>
      <c r="B454" s="56" t="s">
        <v>1368</v>
      </c>
      <c r="C454" s="56" t="s">
        <v>1394</v>
      </c>
      <c r="D454" s="56" t="s">
        <v>1395</v>
      </c>
    </row>
    <row r="455" spans="1:4">
      <c r="A455" s="56">
        <v>454</v>
      </c>
      <c r="B455" s="56" t="s">
        <v>1396</v>
      </c>
      <c r="C455" s="56" t="s">
        <v>1398</v>
      </c>
      <c r="D455" s="56" t="s">
        <v>1399</v>
      </c>
    </row>
    <row r="456" spans="1:4">
      <c r="A456" s="56">
        <v>455</v>
      </c>
      <c r="B456" s="56" t="s">
        <v>1396</v>
      </c>
      <c r="C456" s="56" t="s">
        <v>1400</v>
      </c>
      <c r="D456" s="56" t="s">
        <v>1401</v>
      </c>
    </row>
    <row r="457" spans="1:4">
      <c r="A457" s="56">
        <v>456</v>
      </c>
      <c r="B457" s="56" t="s">
        <v>1396</v>
      </c>
      <c r="C457" s="56" t="s">
        <v>1402</v>
      </c>
      <c r="D457" s="56" t="s">
        <v>1403</v>
      </c>
    </row>
    <row r="458" spans="1:4">
      <c r="A458" s="56">
        <v>457</v>
      </c>
      <c r="B458" s="56" t="s">
        <v>1396</v>
      </c>
      <c r="C458" s="56" t="s">
        <v>1404</v>
      </c>
      <c r="D458" s="56" t="s">
        <v>1405</v>
      </c>
    </row>
    <row r="459" spans="1:4">
      <c r="A459" s="56">
        <v>458</v>
      </c>
      <c r="B459" s="56" t="s">
        <v>1396</v>
      </c>
      <c r="C459" s="56" t="s">
        <v>831</v>
      </c>
      <c r="D459" s="56" t="s">
        <v>1406</v>
      </c>
    </row>
    <row r="460" spans="1:4">
      <c r="A460" s="56">
        <v>459</v>
      </c>
      <c r="B460" s="56" t="s">
        <v>1396</v>
      </c>
      <c r="C460" s="56" t="s">
        <v>1407</v>
      </c>
      <c r="D460" s="56" t="s">
        <v>1408</v>
      </c>
    </row>
    <row r="461" spans="1:4">
      <c r="A461" s="56">
        <v>460</v>
      </c>
      <c r="B461" s="56" t="s">
        <v>1396</v>
      </c>
      <c r="C461" s="56" t="s">
        <v>1409</v>
      </c>
      <c r="D461" s="56" t="s">
        <v>1410</v>
      </c>
    </row>
    <row r="462" spans="1:4">
      <c r="A462" s="56">
        <v>461</v>
      </c>
      <c r="B462" s="56" t="s">
        <v>1396</v>
      </c>
      <c r="C462" s="56" t="s">
        <v>1411</v>
      </c>
      <c r="D462" s="56" t="s">
        <v>1412</v>
      </c>
    </row>
    <row r="463" spans="1:4">
      <c r="A463" s="56">
        <v>462</v>
      </c>
      <c r="B463" s="56" t="s">
        <v>1396</v>
      </c>
      <c r="C463" s="56" t="s">
        <v>1413</v>
      </c>
      <c r="D463" s="56" t="s">
        <v>1414</v>
      </c>
    </row>
    <row r="464" spans="1:4">
      <c r="A464" s="56">
        <v>463</v>
      </c>
      <c r="B464" s="56" t="s">
        <v>1396</v>
      </c>
      <c r="C464" s="56" t="s">
        <v>1396</v>
      </c>
      <c r="D464" s="56" t="s">
        <v>1397</v>
      </c>
    </row>
  </sheetData>
  <dataConsolidate/>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_FILTER">
    <tabColor rgb="FFFFCC99"/>
  </sheetPr>
  <dimension ref="A1"/>
  <sheetViews>
    <sheetView showGridLines="0" zoomScaleNormal="100" workbookViewId="0"/>
  </sheetViews>
  <sheetFormatPr defaultRowHeight="11.25"/>
  <cols>
    <col min="1" max="16384" width="9.140625" style="311"/>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MR">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CheckUpdates">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DS">
    <tabColor rgb="FFFFCC99"/>
  </sheetPr>
  <dimension ref="B3"/>
  <sheetViews>
    <sheetView showGridLines="0" zoomScaleNormal="100" workbookViewId="0"/>
  </sheetViews>
  <sheetFormatPr defaultRowHeight="11.25"/>
  <sheetData>
    <row r="3" spans="2:2">
      <c r="B3" t="s">
        <v>1416</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CHS">
    <tabColor rgb="FFFFCC99"/>
  </sheetPr>
  <dimension ref="A1"/>
  <sheetViews>
    <sheetView showGridLines="0" zoomScaleNormal="100" workbookViewId="0"/>
  </sheetViews>
  <sheetFormatPr defaultRowHeight="11.25"/>
  <cols>
    <col min="1" max="16384" width="9.140625" style="112"/>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LINK">
    <tabColor rgb="FFFFCC99"/>
  </sheetPr>
  <dimension ref="A1:C3"/>
  <sheetViews>
    <sheetView showGridLines="0" zoomScaleNormal="100" workbookViewId="0"/>
  </sheetViews>
  <sheetFormatPr defaultRowHeight="11.25"/>
  <cols>
    <col min="1" max="1" width="9.140625" style="147"/>
    <col min="2" max="2" width="66.7109375" style="147" bestFit="1" customWidth="1"/>
    <col min="3" max="16384" width="9.140625" style="147"/>
  </cols>
  <sheetData>
    <row r="1" spans="1:3">
      <c r="A1" s="147" t="s">
        <v>133</v>
      </c>
      <c r="B1" s="147" t="s">
        <v>134</v>
      </c>
      <c r="C1" s="147" t="s">
        <v>135</v>
      </c>
    </row>
    <row r="2" spans="1:3">
      <c r="A2" s="147">
        <v>4189678</v>
      </c>
      <c r="B2" s="147" t="s">
        <v>353</v>
      </c>
      <c r="C2" s="147" t="s">
        <v>201</v>
      </c>
    </row>
    <row r="3" spans="1:3">
      <c r="A3" s="147">
        <v>4190415</v>
      </c>
      <c r="B3" s="147" t="s">
        <v>354</v>
      </c>
      <c r="C3" s="147"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32" hidden="1" customWidth="1"/>
    <col min="2" max="2" width="9.140625" style="18" hidden="1" customWidth="1"/>
    <col min="3" max="3" width="3.7109375" style="154"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304" hidden="1" customWidth="1"/>
    <col min="14" max="16" width="9.140625" style="304" hidden="1" customWidth="1"/>
    <col min="17" max="17" width="25.7109375" style="305" hidden="1" customWidth="1"/>
    <col min="18" max="18" width="14.42578125" style="304" hidden="1" customWidth="1"/>
    <col min="19" max="22" width="9.140625" style="306"/>
    <col min="23" max="16384" width="9.140625" style="18"/>
  </cols>
  <sheetData>
    <row r="1" spans="1:256" s="295" customFormat="1" ht="16.5" hidden="1" customHeight="1">
      <c r="C1" s="296"/>
      <c r="H1" s="296"/>
      <c r="I1" s="296"/>
      <c r="J1" s="296"/>
      <c r="K1" s="296" t="s">
        <v>151</v>
      </c>
      <c r="L1" s="297" t="s">
        <v>142</v>
      </c>
      <c r="M1" s="298" t="s">
        <v>150</v>
      </c>
      <c r="N1" s="298"/>
      <c r="O1" s="298"/>
      <c r="P1" s="298"/>
      <c r="Q1" s="299"/>
      <c r="R1" s="298"/>
      <c r="S1" s="298"/>
      <c r="T1" s="298"/>
      <c r="U1" s="298"/>
      <c r="V1" s="298"/>
      <c r="W1" s="297"/>
      <c r="X1" s="297"/>
      <c r="Y1" s="297"/>
      <c r="Z1" s="297"/>
      <c r="AA1" s="297"/>
      <c r="AB1" s="297"/>
      <c r="AC1" s="297"/>
      <c r="AD1" s="297"/>
      <c r="AE1" s="297"/>
      <c r="AF1" s="297"/>
      <c r="AG1" s="297"/>
      <c r="AH1" s="297"/>
      <c r="AI1" s="297"/>
      <c r="AJ1" s="297"/>
      <c r="AK1" s="297"/>
      <c r="AL1" s="297"/>
      <c r="AM1" s="297"/>
      <c r="AN1" s="297"/>
      <c r="AO1" s="297"/>
      <c r="AP1" s="297"/>
      <c r="AQ1" s="297"/>
      <c r="AR1" s="297"/>
      <c r="AS1" s="297"/>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7"/>
      <c r="BY1" s="297"/>
      <c r="BZ1" s="297"/>
      <c r="CA1" s="297"/>
      <c r="CB1" s="297"/>
      <c r="CC1" s="297"/>
      <c r="CD1" s="297"/>
      <c r="CE1" s="297"/>
      <c r="CF1" s="297"/>
      <c r="CG1" s="297"/>
      <c r="CH1" s="297"/>
      <c r="CI1" s="297"/>
      <c r="CJ1" s="297"/>
      <c r="CK1" s="297"/>
      <c r="CL1" s="297"/>
      <c r="CM1" s="297"/>
      <c r="CN1" s="297"/>
      <c r="CO1" s="297"/>
      <c r="CP1" s="297"/>
      <c r="CQ1" s="297"/>
      <c r="CR1" s="297"/>
      <c r="CS1" s="297"/>
      <c r="CT1" s="297"/>
      <c r="CU1" s="297"/>
      <c r="CV1" s="297"/>
      <c r="CW1" s="297"/>
      <c r="CX1" s="297"/>
      <c r="CY1" s="297"/>
      <c r="CZ1" s="297"/>
      <c r="DA1" s="297"/>
      <c r="DB1" s="297"/>
      <c r="DC1" s="297"/>
      <c r="DD1" s="297"/>
      <c r="DE1" s="297"/>
      <c r="DF1" s="297"/>
      <c r="DG1" s="297"/>
      <c r="DH1" s="297"/>
      <c r="DI1" s="297"/>
      <c r="DJ1" s="297"/>
      <c r="DK1" s="297"/>
      <c r="DL1" s="297"/>
      <c r="DM1" s="297"/>
      <c r="DN1" s="297"/>
      <c r="DO1" s="297"/>
      <c r="DP1" s="297"/>
      <c r="DQ1" s="297"/>
      <c r="DR1" s="297"/>
      <c r="DS1" s="297"/>
      <c r="DT1" s="297"/>
      <c r="DU1" s="297"/>
      <c r="DV1" s="297"/>
      <c r="DW1" s="297"/>
      <c r="DX1" s="297"/>
      <c r="DY1" s="297"/>
      <c r="DZ1" s="297"/>
      <c r="EA1" s="297"/>
      <c r="EB1" s="297"/>
      <c r="EC1" s="297"/>
      <c r="ED1" s="297"/>
      <c r="EE1" s="297"/>
      <c r="EF1" s="297"/>
      <c r="EG1" s="297"/>
      <c r="EH1" s="297"/>
      <c r="EI1" s="297"/>
      <c r="EJ1" s="297"/>
      <c r="EK1" s="297"/>
      <c r="EL1" s="297"/>
      <c r="EM1" s="297"/>
      <c r="EN1" s="297"/>
      <c r="EO1" s="297"/>
      <c r="EP1" s="297"/>
      <c r="EQ1" s="297"/>
      <c r="ER1" s="297"/>
      <c r="ES1" s="297"/>
      <c r="ET1" s="297"/>
      <c r="EU1" s="297"/>
      <c r="EV1" s="297"/>
      <c r="EW1" s="297"/>
      <c r="EX1" s="297"/>
      <c r="EY1" s="297"/>
      <c r="EZ1" s="297"/>
      <c r="FA1" s="297"/>
      <c r="FB1" s="297"/>
      <c r="FC1" s="297"/>
      <c r="FD1" s="297"/>
      <c r="FE1" s="297"/>
      <c r="FF1" s="297"/>
      <c r="FG1" s="297"/>
      <c r="FH1" s="297"/>
      <c r="FI1" s="297"/>
      <c r="FJ1" s="297"/>
      <c r="FK1" s="297"/>
      <c r="FL1" s="297"/>
      <c r="FM1" s="297"/>
      <c r="FN1" s="297"/>
      <c r="FO1" s="297"/>
      <c r="FP1" s="297"/>
      <c r="FQ1" s="297"/>
      <c r="FR1" s="297"/>
      <c r="FS1" s="297"/>
      <c r="FT1" s="297"/>
      <c r="FU1" s="297"/>
      <c r="FV1" s="297"/>
      <c r="FW1" s="297"/>
      <c r="FX1" s="297"/>
      <c r="FY1" s="297"/>
      <c r="FZ1" s="297"/>
      <c r="GA1" s="297"/>
      <c r="GB1" s="297"/>
      <c r="GC1" s="297"/>
      <c r="GD1" s="297"/>
      <c r="GE1" s="297"/>
      <c r="GF1" s="297"/>
      <c r="GG1" s="297"/>
      <c r="GH1" s="297"/>
      <c r="GI1" s="297"/>
      <c r="GJ1" s="297"/>
      <c r="GK1" s="297"/>
      <c r="GL1" s="297"/>
      <c r="GM1" s="297"/>
      <c r="GN1" s="297"/>
      <c r="GO1" s="297"/>
      <c r="GP1" s="297"/>
      <c r="GQ1" s="297"/>
      <c r="GR1" s="297"/>
      <c r="GS1" s="297"/>
      <c r="GT1" s="297"/>
      <c r="GU1" s="297"/>
      <c r="GV1" s="297"/>
      <c r="GW1" s="297"/>
      <c r="GX1" s="297"/>
      <c r="GY1" s="297"/>
      <c r="GZ1" s="297"/>
      <c r="HA1" s="297"/>
      <c r="HB1" s="297"/>
      <c r="HC1" s="297"/>
      <c r="HD1" s="297"/>
      <c r="HE1" s="297"/>
      <c r="HF1" s="297"/>
      <c r="HG1" s="297"/>
      <c r="HH1" s="297"/>
      <c r="HI1" s="297"/>
      <c r="HJ1" s="297"/>
      <c r="HK1" s="297"/>
      <c r="HL1" s="297"/>
      <c r="HM1" s="297"/>
      <c r="HN1" s="297"/>
      <c r="HO1" s="297"/>
      <c r="HP1" s="297"/>
      <c r="HQ1" s="297"/>
      <c r="HR1" s="297"/>
      <c r="HS1" s="297"/>
      <c r="HT1" s="297"/>
      <c r="HU1" s="297"/>
      <c r="HV1" s="297"/>
      <c r="HW1" s="297"/>
      <c r="HX1" s="297"/>
      <c r="HY1" s="297"/>
      <c r="HZ1" s="297"/>
      <c r="IA1" s="297"/>
      <c r="IB1" s="297"/>
      <c r="IC1" s="297"/>
      <c r="ID1" s="297"/>
      <c r="IE1" s="297"/>
      <c r="IF1" s="297"/>
      <c r="IG1" s="297"/>
      <c r="IH1" s="297"/>
      <c r="II1" s="297"/>
      <c r="IJ1" s="297"/>
      <c r="IK1" s="297"/>
      <c r="IL1" s="297"/>
      <c r="IM1" s="297"/>
      <c r="IN1" s="297"/>
      <c r="IO1" s="297"/>
      <c r="IP1" s="297"/>
      <c r="IQ1" s="297"/>
      <c r="IR1" s="297"/>
      <c r="IS1" s="297"/>
      <c r="IT1" s="297"/>
      <c r="IU1" s="297"/>
      <c r="IV1" s="297"/>
    </row>
    <row r="2" spans="1:256" s="303" customFormat="1" ht="16.5" hidden="1" customHeight="1">
      <c r="A2" s="300"/>
      <c r="B2" s="300"/>
      <c r="C2" s="301"/>
      <c r="D2" s="300"/>
      <c r="E2" s="300"/>
      <c r="F2" s="300"/>
      <c r="G2" s="300"/>
      <c r="H2" s="300"/>
      <c r="I2" s="300"/>
      <c r="J2" s="300"/>
      <c r="K2" s="300"/>
      <c r="L2" s="300"/>
      <c r="M2" s="298"/>
      <c r="N2" s="298"/>
      <c r="O2" s="298"/>
      <c r="P2" s="298"/>
      <c r="Q2" s="299"/>
      <c r="R2" s="298"/>
      <c r="S2" s="302"/>
      <c r="T2" s="302"/>
      <c r="U2" s="302"/>
      <c r="V2" s="302"/>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301"/>
      <c r="BK2" s="301"/>
      <c r="BL2" s="301"/>
      <c r="BM2" s="301"/>
      <c r="BN2" s="301"/>
      <c r="BO2" s="301"/>
      <c r="BP2" s="301"/>
      <c r="BQ2" s="301"/>
      <c r="BR2" s="301"/>
      <c r="BS2" s="301"/>
      <c r="BT2" s="301"/>
      <c r="BU2" s="301"/>
      <c r="BV2" s="301"/>
      <c r="BW2" s="301"/>
      <c r="BX2" s="301"/>
      <c r="BY2" s="301"/>
      <c r="BZ2" s="301"/>
      <c r="CA2" s="301"/>
      <c r="CB2" s="301"/>
      <c r="CC2" s="301"/>
      <c r="CD2" s="301"/>
      <c r="CE2" s="301"/>
      <c r="CF2" s="301"/>
      <c r="CG2" s="301"/>
      <c r="CH2" s="301"/>
      <c r="CI2" s="301"/>
      <c r="CJ2" s="301"/>
      <c r="CK2" s="301"/>
      <c r="CL2" s="301"/>
      <c r="CM2" s="301"/>
      <c r="CN2" s="301"/>
      <c r="CO2" s="301"/>
      <c r="CP2" s="301"/>
      <c r="CQ2" s="301"/>
      <c r="CR2" s="301"/>
      <c r="CS2" s="301"/>
      <c r="CT2" s="301"/>
      <c r="CU2" s="301"/>
      <c r="CV2" s="301"/>
      <c r="CW2" s="301"/>
      <c r="CX2" s="301"/>
      <c r="CY2" s="301"/>
      <c r="CZ2" s="301"/>
      <c r="DA2" s="301"/>
      <c r="DB2" s="301"/>
      <c r="DC2" s="301"/>
      <c r="DD2" s="301"/>
      <c r="DE2" s="301"/>
      <c r="DF2" s="301"/>
      <c r="DG2" s="301"/>
      <c r="DH2" s="301"/>
      <c r="DI2" s="301"/>
      <c r="DJ2" s="301"/>
      <c r="DK2" s="301"/>
      <c r="DL2" s="301"/>
      <c r="DM2" s="301"/>
      <c r="DN2" s="301"/>
      <c r="DO2" s="301"/>
      <c r="DP2" s="301"/>
      <c r="DQ2" s="301"/>
      <c r="DR2" s="301"/>
      <c r="DS2" s="301"/>
      <c r="DT2" s="301"/>
      <c r="DU2" s="301"/>
      <c r="DV2" s="301"/>
      <c r="DW2" s="301"/>
      <c r="DX2" s="301"/>
      <c r="DY2" s="301"/>
      <c r="DZ2" s="301"/>
      <c r="EA2" s="301"/>
      <c r="EB2" s="301"/>
      <c r="EC2" s="301"/>
      <c r="ED2" s="301"/>
      <c r="EE2" s="301"/>
      <c r="EF2" s="301"/>
      <c r="EG2" s="301"/>
      <c r="EH2" s="301"/>
      <c r="EI2" s="301"/>
      <c r="EJ2" s="301"/>
      <c r="EK2" s="301"/>
      <c r="EL2" s="301"/>
      <c r="EM2" s="301"/>
      <c r="EN2" s="301"/>
      <c r="EO2" s="301"/>
      <c r="EP2" s="301"/>
      <c r="EQ2" s="301"/>
      <c r="ER2" s="301"/>
      <c r="ES2" s="301"/>
      <c r="ET2" s="301"/>
    </row>
    <row r="3" spans="1:256" s="155" customFormat="1" ht="3" customHeight="1">
      <c r="A3" s="32"/>
      <c r="B3" s="18"/>
      <c r="C3" s="39"/>
      <c r="D3" s="72"/>
      <c r="E3" s="72"/>
      <c r="F3" s="72"/>
      <c r="G3" s="72"/>
      <c r="H3" s="72"/>
      <c r="I3" s="72"/>
      <c r="J3" s="72"/>
      <c r="K3" s="72"/>
      <c r="L3" s="73"/>
      <c r="M3" s="304"/>
      <c r="N3" s="304"/>
      <c r="O3" s="304"/>
      <c r="P3" s="304"/>
      <c r="Q3" s="305"/>
      <c r="R3" s="304"/>
      <c r="S3" s="306"/>
      <c r="T3" s="306"/>
      <c r="U3" s="306"/>
      <c r="V3" s="306"/>
    </row>
    <row r="4" spans="1:256" s="155" customFormat="1" ht="22.5">
      <c r="A4" s="32"/>
      <c r="B4" s="18"/>
      <c r="C4" s="39"/>
      <c r="D4" s="426" t="s">
        <v>246</v>
      </c>
      <c r="E4" s="427"/>
      <c r="F4" s="427"/>
      <c r="G4" s="427"/>
      <c r="H4" s="428"/>
      <c r="I4" s="307"/>
      <c r="M4" s="304"/>
      <c r="N4" s="304"/>
      <c r="O4" s="304"/>
      <c r="P4" s="304"/>
      <c r="Q4" s="305"/>
      <c r="R4" s="304"/>
      <c r="S4" s="306"/>
      <c r="T4" s="306"/>
      <c r="U4" s="306"/>
      <c r="V4" s="306"/>
    </row>
    <row r="5" spans="1:256" s="155" customFormat="1" ht="3" hidden="1" customHeight="1">
      <c r="A5" s="32"/>
      <c r="B5" s="18"/>
      <c r="C5" s="39"/>
      <c r="D5" s="72"/>
      <c r="E5" s="72"/>
      <c r="F5" s="72"/>
      <c r="G5" s="72"/>
      <c r="H5" s="21"/>
      <c r="I5" s="21"/>
      <c r="J5" s="21"/>
      <c r="K5" s="21"/>
      <c r="L5" s="20"/>
      <c r="M5" s="304"/>
      <c r="N5" s="304"/>
      <c r="O5" s="304"/>
      <c r="P5" s="304"/>
      <c r="Q5" s="305"/>
      <c r="R5" s="304"/>
      <c r="S5" s="306"/>
      <c r="T5" s="306"/>
      <c r="U5" s="306"/>
      <c r="V5" s="306"/>
    </row>
    <row r="6" spans="1:256" s="155" customFormat="1" ht="20.100000000000001" hidden="1" customHeight="1">
      <c r="A6" s="169"/>
      <c r="B6" s="169"/>
      <c r="C6" s="39"/>
      <c r="D6" s="429"/>
      <c r="E6" s="429"/>
      <c r="F6" s="430" t="s">
        <v>18</v>
      </c>
      <c r="G6" s="430"/>
      <c r="H6" s="21"/>
      <c r="I6" s="21"/>
      <c r="J6" s="156"/>
      <c r="K6" s="157"/>
      <c r="L6" s="157"/>
      <c r="M6" s="304"/>
      <c r="N6" s="304"/>
      <c r="O6" s="304"/>
      <c r="P6" s="304"/>
      <c r="Q6" s="305"/>
      <c r="R6" s="304"/>
      <c r="S6" s="306"/>
      <c r="T6" s="306"/>
      <c r="U6" s="306"/>
      <c r="V6" s="306"/>
    </row>
    <row r="7" spans="1:256" ht="3" customHeight="1"/>
    <row r="8" spans="1:256" s="155" customFormat="1">
      <c r="A8" s="32"/>
      <c r="B8" s="18"/>
      <c r="C8" s="39"/>
      <c r="D8" s="415" t="s">
        <v>247</v>
      </c>
      <c r="E8" s="415"/>
      <c r="F8" s="415" t="s">
        <v>140</v>
      </c>
      <c r="G8" s="415"/>
      <c r="H8" s="415"/>
      <c r="I8" s="431" t="s">
        <v>141</v>
      </c>
      <c r="J8" s="431"/>
      <c r="K8" s="431"/>
      <c r="L8" s="431"/>
      <c r="M8" s="304"/>
      <c r="N8" s="304"/>
      <c r="O8" s="304"/>
      <c r="P8" s="304"/>
      <c r="Q8" s="305"/>
      <c r="R8" s="304"/>
      <c r="S8" s="306"/>
      <c r="T8" s="306"/>
      <c r="U8" s="306"/>
      <c r="V8" s="306"/>
    </row>
    <row r="9" spans="1:256" s="155" customFormat="1" ht="20.25" customHeight="1">
      <c r="A9" s="32"/>
      <c r="B9" s="18"/>
      <c r="C9" s="39"/>
      <c r="D9" s="369" t="s">
        <v>25</v>
      </c>
      <c r="E9" s="369" t="s">
        <v>148</v>
      </c>
      <c r="F9" s="422" t="s">
        <v>25</v>
      </c>
      <c r="G9" s="423"/>
      <c r="H9" s="174" t="s">
        <v>148</v>
      </c>
      <c r="I9" s="424" t="s">
        <v>25</v>
      </c>
      <c r="J9" s="424"/>
      <c r="K9" s="174" t="s">
        <v>148</v>
      </c>
      <c r="L9" s="174" t="s">
        <v>142</v>
      </c>
      <c r="M9" s="349"/>
      <c r="N9" s="349"/>
      <c r="O9" s="349"/>
      <c r="P9" s="349"/>
      <c r="Q9" s="350"/>
      <c r="R9" s="349"/>
      <c r="S9" s="306"/>
      <c r="T9" s="306"/>
      <c r="U9" s="306"/>
      <c r="V9" s="306"/>
    </row>
    <row r="10" spans="1:256" ht="12" customHeight="1">
      <c r="C10" s="71"/>
      <c r="D10" s="370" t="s">
        <v>26</v>
      </c>
      <c r="E10" s="370" t="s">
        <v>0</v>
      </c>
      <c r="F10" s="425" t="s">
        <v>1</v>
      </c>
      <c r="G10" s="425"/>
      <c r="H10" s="370" t="s">
        <v>2</v>
      </c>
      <c r="I10" s="425" t="s">
        <v>12</v>
      </c>
      <c r="J10" s="425"/>
      <c r="K10" s="370" t="s">
        <v>13</v>
      </c>
      <c r="L10" s="370" t="s">
        <v>31</v>
      </c>
      <c r="M10" s="349"/>
      <c r="N10" s="349"/>
      <c r="O10" s="349"/>
      <c r="P10" s="349"/>
      <c r="Q10" s="350"/>
      <c r="R10" s="349"/>
      <c r="S10" s="308"/>
      <c r="T10" s="308"/>
      <c r="U10" s="308"/>
      <c r="V10" s="308"/>
    </row>
    <row r="11" spans="1:256" s="155" customFormat="1" hidden="1">
      <c r="A11" s="18"/>
      <c r="B11" s="18"/>
      <c r="C11" s="39"/>
      <c r="D11" s="197">
        <v>0</v>
      </c>
      <c r="E11" s="198"/>
      <c r="F11" s="193" t="s">
        <v>144</v>
      </c>
      <c r="G11" s="193"/>
      <c r="H11" s="199"/>
      <c r="I11" s="195" t="s">
        <v>144</v>
      </c>
      <c r="J11" s="193"/>
      <c r="K11" s="199"/>
      <c r="L11" s="200"/>
      <c r="M11" s="351" t="s">
        <v>248</v>
      </c>
      <c r="N11" s="349"/>
      <c r="O11" s="349"/>
      <c r="P11" s="349" t="s">
        <v>249</v>
      </c>
      <c r="Q11" s="350" t="s">
        <v>250</v>
      </c>
      <c r="R11" s="349" t="s">
        <v>251</v>
      </c>
      <c r="S11" s="306"/>
      <c r="T11" s="306"/>
      <c r="U11" s="306"/>
      <c r="V11" s="306"/>
    </row>
    <row r="12" spans="1:256" s="66" customFormat="1" ht="15.75" hidden="1" customHeight="1">
      <c r="A12" s="36"/>
      <c r="B12" s="179" t="s">
        <v>166</v>
      </c>
      <c r="C12" s="413"/>
      <c r="D12" s="415">
        <v>1</v>
      </c>
      <c r="E12" s="416" t="s">
        <v>1416</v>
      </c>
      <c r="F12" s="377" t="s">
        <v>144</v>
      </c>
      <c r="G12" s="372">
        <v>0</v>
      </c>
      <c r="H12" s="314"/>
      <c r="I12" s="175" t="s">
        <v>144</v>
      </c>
      <c r="J12" s="315" t="s">
        <v>253</v>
      </c>
      <c r="K12" s="201"/>
      <c r="L12" s="222"/>
      <c r="M12" s="304" t="e">
        <f ca="1">mergeValue(H12)</f>
        <v>#NAME?</v>
      </c>
      <c r="N12" s="295"/>
      <c r="O12" s="295"/>
      <c r="P12" s="304" t="str">
        <f t="array" ref="P12">IF(ISERROR(MATCH(MID(Q12,1,250),MID(note_ter,1,250),0)),"n","y")</f>
        <v>n</v>
      </c>
      <c r="Q12" s="295" t="s">
        <v>1416</v>
      </c>
      <c r="R12" s="304" t="str">
        <f>K12&amp;"("&amp;L12&amp;")"</f>
        <v>()</v>
      </c>
      <c r="S12" s="179"/>
      <c r="T12" s="179"/>
      <c r="U12" s="239"/>
      <c r="V12" s="179"/>
      <c r="W12" s="179"/>
      <c r="X12" s="179"/>
      <c r="Y12" s="119"/>
      <c r="Z12" s="119"/>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1"/>
      <c r="AY12" s="251"/>
      <c r="AZ12" s="251"/>
      <c r="BA12" s="251"/>
      <c r="BB12" s="251"/>
      <c r="BC12" s="251"/>
      <c r="BD12" s="251"/>
      <c r="BE12" s="251"/>
      <c r="BF12" s="251"/>
      <c r="BG12" s="251"/>
      <c r="BH12" s="251"/>
      <c r="BI12" s="251"/>
      <c r="BJ12" s="251"/>
      <c r="BK12" s="251"/>
      <c r="BL12" s="251"/>
      <c r="BM12" s="251"/>
      <c r="BN12" s="251"/>
      <c r="BO12" s="251"/>
      <c r="BP12" s="251"/>
      <c r="BQ12" s="251"/>
      <c r="BR12" s="251"/>
      <c r="BS12" s="251"/>
      <c r="BT12" s="251"/>
      <c r="BU12" s="251"/>
      <c r="BV12" s="119"/>
      <c r="BW12" s="119"/>
      <c r="BX12" s="119"/>
      <c r="BY12" s="119"/>
      <c r="BZ12" s="119"/>
      <c r="CA12" s="119"/>
      <c r="CB12" s="119"/>
      <c r="CC12" s="119"/>
      <c r="CD12" s="119"/>
      <c r="CE12" s="119"/>
    </row>
    <row r="13" spans="1:256" s="66" customFormat="1" ht="15" hidden="1" customHeight="1">
      <c r="A13" s="36"/>
      <c r="B13" s="179" t="s">
        <v>149</v>
      </c>
      <c r="C13" s="413"/>
      <c r="D13" s="415"/>
      <c r="E13" s="417"/>
      <c r="F13" s="419" t="s">
        <v>144</v>
      </c>
      <c r="G13" s="415">
        <v>1</v>
      </c>
      <c r="H13" s="410" t="s">
        <v>906</v>
      </c>
      <c r="I13" s="175" t="s">
        <v>144</v>
      </c>
      <c r="J13" s="315" t="s">
        <v>253</v>
      </c>
      <c r="K13" s="201"/>
      <c r="L13" s="222"/>
      <c r="M13" s="304" t="e">
        <f ca="1">mergeValue(H13)</f>
        <v>#NAME?</v>
      </c>
      <c r="N13" s="295"/>
      <c r="O13" s="295"/>
      <c r="P13" s="295"/>
      <c r="Q13" s="295"/>
      <c r="R13" s="304" t="str">
        <f>K13&amp;"("&amp;L13&amp;")"</f>
        <v>()</v>
      </c>
      <c r="S13" s="179"/>
      <c r="T13" s="179"/>
      <c r="U13" s="239"/>
      <c r="V13" s="179"/>
      <c r="W13" s="179"/>
      <c r="X13" s="179"/>
      <c r="Y13" s="119"/>
      <c r="Z13" s="119"/>
      <c r="AA13" s="251"/>
      <c r="AB13" s="251"/>
      <c r="AC13" s="251"/>
      <c r="AD13" s="251"/>
      <c r="AE13" s="251"/>
      <c r="AF13" s="251"/>
      <c r="AG13" s="251"/>
      <c r="AH13" s="251"/>
      <c r="AI13" s="251"/>
      <c r="AJ13" s="251"/>
      <c r="AK13" s="251"/>
      <c r="AL13" s="251"/>
      <c r="AM13" s="251"/>
      <c r="AN13" s="251"/>
      <c r="AO13" s="251"/>
      <c r="AP13" s="251"/>
      <c r="AQ13" s="251"/>
      <c r="AR13" s="251"/>
      <c r="AS13" s="251"/>
      <c r="AT13" s="251"/>
      <c r="AU13" s="251"/>
      <c r="AV13" s="251"/>
      <c r="AW13" s="251"/>
      <c r="AX13" s="251"/>
      <c r="AY13" s="251"/>
      <c r="AZ13" s="251"/>
      <c r="BA13" s="251"/>
      <c r="BB13" s="251"/>
      <c r="BC13" s="251"/>
      <c r="BD13" s="251"/>
      <c r="BE13" s="251"/>
      <c r="BF13" s="251"/>
      <c r="BG13" s="251"/>
      <c r="BH13" s="251"/>
      <c r="BI13" s="251"/>
      <c r="BJ13" s="251"/>
      <c r="BK13" s="251"/>
      <c r="BL13" s="251"/>
      <c r="BM13" s="251"/>
      <c r="BN13" s="251"/>
      <c r="BO13" s="251"/>
      <c r="BP13" s="251"/>
      <c r="BQ13" s="251"/>
      <c r="BR13" s="251"/>
      <c r="BS13" s="251"/>
      <c r="BT13" s="251"/>
      <c r="BU13" s="251"/>
      <c r="BV13" s="119"/>
      <c r="BW13" s="119"/>
      <c r="BX13" s="119"/>
      <c r="BY13" s="119"/>
      <c r="BZ13" s="119"/>
      <c r="CA13" s="119"/>
      <c r="CB13" s="119"/>
      <c r="CC13" s="119"/>
      <c r="CD13" s="119"/>
      <c r="CE13" s="119"/>
    </row>
    <row r="14" spans="1:256" s="66" customFormat="1" ht="52.5" customHeight="1">
      <c r="A14" s="36"/>
      <c r="B14" s="179" t="s">
        <v>149</v>
      </c>
      <c r="C14" s="413"/>
      <c r="D14" s="415"/>
      <c r="E14" s="417"/>
      <c r="F14" s="420"/>
      <c r="G14" s="415"/>
      <c r="H14" s="411"/>
      <c r="I14" s="382" t="s">
        <v>144</v>
      </c>
      <c r="J14" s="372">
        <v>1</v>
      </c>
      <c r="K14" s="378" t="s">
        <v>922</v>
      </c>
      <c r="L14" s="180" t="s">
        <v>923</v>
      </c>
      <c r="M14" s="304" t="e">
        <f ca="1">mergeValue(H14)</f>
        <v>#NAME?</v>
      </c>
      <c r="N14" s="295"/>
      <c r="O14" s="295"/>
      <c r="P14" s="295"/>
      <c r="Q14" s="295"/>
      <c r="R14" s="304" t="str">
        <f>K14&amp;" ("&amp;L14&amp;")"</f>
        <v>Красносулинское городское поселение (60626101)</v>
      </c>
      <c r="S14" s="179"/>
      <c r="T14" s="179"/>
      <c r="U14" s="239"/>
      <c r="V14" s="179"/>
      <c r="W14" s="179"/>
      <c r="X14" s="179"/>
      <c r="Y14" s="119"/>
      <c r="Z14" s="119"/>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251"/>
      <c r="BN14" s="251"/>
      <c r="BO14" s="251"/>
      <c r="BP14" s="251"/>
      <c r="BQ14" s="251"/>
      <c r="BR14" s="251"/>
      <c r="BS14" s="251"/>
      <c r="BT14" s="251"/>
      <c r="BU14" s="251"/>
      <c r="BV14" s="119"/>
      <c r="BW14" s="119"/>
      <c r="BX14" s="119"/>
      <c r="BY14" s="119"/>
      <c r="BZ14" s="119"/>
      <c r="CA14" s="119"/>
      <c r="CB14" s="119"/>
      <c r="CC14" s="119"/>
      <c r="CD14" s="119"/>
      <c r="CE14" s="119"/>
    </row>
    <row r="15" spans="1:256" s="66" customFormat="1" ht="0.95" customHeight="1">
      <c r="A15" s="36"/>
      <c r="B15" s="36"/>
      <c r="C15" s="413"/>
      <c r="D15" s="415"/>
      <c r="E15" s="417"/>
      <c r="F15" s="421"/>
      <c r="G15" s="415"/>
      <c r="H15" s="412"/>
      <c r="I15" s="185" t="s">
        <v>144</v>
      </c>
      <c r="J15" s="185"/>
      <c r="K15" s="201" t="s">
        <v>144</v>
      </c>
      <c r="L15" s="222"/>
      <c r="M15" s="295"/>
      <c r="N15" s="295"/>
      <c r="O15" s="295"/>
      <c r="P15" s="295"/>
      <c r="Q15" s="304"/>
      <c r="R15" s="295"/>
      <c r="S15" s="179"/>
      <c r="T15" s="179"/>
      <c r="U15" s="239"/>
      <c r="V15" s="179"/>
      <c r="W15" s="179"/>
      <c r="X15" s="179"/>
      <c r="Y15" s="119"/>
      <c r="Z15" s="119"/>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119"/>
      <c r="BW15" s="119"/>
      <c r="BX15" s="119"/>
      <c r="BY15" s="119"/>
      <c r="BZ15" s="119"/>
      <c r="CA15" s="119"/>
      <c r="CB15" s="119"/>
      <c r="CC15" s="119"/>
      <c r="CD15" s="119"/>
      <c r="CE15" s="119"/>
    </row>
    <row r="16" spans="1:256" s="66" customFormat="1" ht="0.95" customHeight="1">
      <c r="A16" s="36"/>
      <c r="B16" s="36"/>
      <c r="C16" s="414"/>
      <c r="D16" s="415"/>
      <c r="E16" s="418"/>
      <c r="F16" s="175" t="s">
        <v>144</v>
      </c>
      <c r="G16" s="185" t="s">
        <v>144</v>
      </c>
      <c r="H16" s="201" t="s">
        <v>144</v>
      </c>
      <c r="I16" s="185" t="s">
        <v>144</v>
      </c>
      <c r="J16" s="185"/>
      <c r="K16" s="221"/>
      <c r="L16" s="222"/>
      <c r="M16" s="295"/>
      <c r="N16" s="295"/>
      <c r="O16" s="295"/>
      <c r="P16" s="295"/>
      <c r="Q16" s="304"/>
      <c r="R16" s="295"/>
      <c r="S16" s="179"/>
      <c r="T16" s="179"/>
      <c r="U16" s="239"/>
      <c r="V16" s="179"/>
      <c r="W16" s="179"/>
      <c r="X16" s="179"/>
      <c r="Y16" s="119"/>
      <c r="Z16" s="119"/>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119"/>
      <c r="BW16" s="119"/>
      <c r="BX16" s="119"/>
      <c r="BY16" s="119"/>
      <c r="BZ16" s="119"/>
      <c r="CA16" s="119"/>
      <c r="CB16" s="119"/>
      <c r="CC16" s="119"/>
      <c r="CD16" s="119"/>
      <c r="CE16" s="119"/>
    </row>
    <row r="17" spans="1:22" s="155" customFormat="1" hidden="1">
      <c r="A17" s="18"/>
      <c r="B17" s="18" t="s">
        <v>166</v>
      </c>
      <c r="C17" s="39"/>
      <c r="D17" s="175"/>
      <c r="E17" s="181" t="s">
        <v>144</v>
      </c>
      <c r="F17" s="177" t="s">
        <v>144</v>
      </c>
      <c r="G17" s="177"/>
      <c r="H17" s="177"/>
      <c r="I17" s="177" t="s">
        <v>144</v>
      </c>
      <c r="J17" s="177"/>
      <c r="K17" s="177"/>
      <c r="L17" s="178"/>
      <c r="M17" s="351"/>
      <c r="N17" s="349"/>
      <c r="O17" s="349"/>
      <c r="P17" s="349"/>
      <c r="Q17" s="350" t="s">
        <v>252</v>
      </c>
      <c r="R17" s="349"/>
      <c r="S17" s="306"/>
      <c r="T17" s="306"/>
      <c r="U17" s="306"/>
      <c r="V17" s="306"/>
    </row>
    <row r="18" spans="1:22" s="155" customFormat="1" ht="21" customHeight="1">
      <c r="A18" s="32"/>
      <c r="B18" s="18"/>
      <c r="C18" s="154"/>
      <c r="D18" s="309"/>
      <c r="E18" s="309"/>
      <c r="F18" s="309"/>
      <c r="G18" s="309"/>
      <c r="H18" s="309"/>
      <c r="I18" s="309"/>
      <c r="J18" s="309"/>
      <c r="K18" s="309"/>
      <c r="L18" s="309"/>
      <c r="M18" s="349"/>
      <c r="N18" s="349"/>
      <c r="O18" s="349"/>
      <c r="P18" s="349"/>
      <c r="Q18" s="350"/>
      <c r="R18" s="349"/>
      <c r="S18" s="306"/>
      <c r="T18" s="306"/>
      <c r="U18" s="306"/>
      <c r="V18" s="306"/>
    </row>
    <row r="19" spans="1:22" s="155" customFormat="1">
      <c r="A19" s="32"/>
      <c r="B19" s="18"/>
      <c r="C19" s="154"/>
      <c r="D19" s="18"/>
      <c r="E19" s="18"/>
      <c r="F19" s="18"/>
      <c r="G19" s="18"/>
      <c r="H19" s="18"/>
      <c r="I19" s="18"/>
      <c r="J19" s="18"/>
      <c r="K19" s="18"/>
      <c r="L19" s="18"/>
      <c r="M19" s="304"/>
      <c r="N19" s="304"/>
      <c r="O19" s="304"/>
      <c r="P19" s="304"/>
      <c r="Q19" s="305"/>
      <c r="R19" s="304"/>
      <c r="S19" s="306"/>
      <c r="T19" s="306"/>
      <c r="U19" s="306"/>
      <c r="V19" s="306"/>
    </row>
    <row r="20" spans="1:22" s="155" customFormat="1" ht="0.75" customHeight="1">
      <c r="A20" s="32"/>
      <c r="B20" s="18"/>
      <c r="C20" s="154"/>
      <c r="D20" s="18"/>
      <c r="E20" s="18"/>
      <c r="F20" s="18"/>
      <c r="G20" s="18"/>
      <c r="H20" s="18"/>
      <c r="I20" s="18"/>
      <c r="J20" s="18"/>
      <c r="K20" s="18"/>
      <c r="L20" s="18"/>
      <c r="M20" s="304"/>
      <c r="N20" s="304"/>
      <c r="O20" s="304"/>
      <c r="P20" s="304"/>
      <c r="Q20" s="305"/>
      <c r="R20" s="304"/>
      <c r="S20" s="306"/>
      <c r="T20" s="306"/>
      <c r="U20" s="306"/>
      <c r="V20" s="306"/>
    </row>
    <row r="21" spans="1:22" s="159" customFormat="1" ht="10.5">
      <c r="A21" s="158"/>
      <c r="C21" s="160"/>
      <c r="D21" s="170"/>
      <c r="E21" s="170"/>
      <c r="M21" s="304"/>
      <c r="N21" s="304"/>
      <c r="O21" s="304"/>
      <c r="P21" s="304"/>
      <c r="Q21" s="305"/>
      <c r="R21" s="304"/>
      <c r="S21" s="306"/>
      <c r="T21" s="306"/>
      <c r="U21" s="306"/>
      <c r="V21" s="306"/>
    </row>
    <row r="22" spans="1:22" s="159" customFormat="1" ht="10.5">
      <c r="A22" s="158"/>
      <c r="C22" s="160"/>
      <c r="D22" s="170"/>
      <c r="E22" s="170"/>
      <c r="M22" s="304"/>
      <c r="N22" s="304"/>
      <c r="O22" s="304"/>
      <c r="P22" s="304"/>
      <c r="Q22" s="305"/>
      <c r="R22" s="304"/>
      <c r="S22" s="306"/>
      <c r="T22" s="306"/>
      <c r="U22" s="306"/>
      <c r="V22" s="306"/>
    </row>
  </sheetData>
  <sheetProtection password="FA9C"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7"/>
  <dimension ref="A1:AL27"/>
  <sheetViews>
    <sheetView showGridLines="0" topLeftCell="C3" zoomScaleNormal="100" workbookViewId="0">
      <selection activeCell="E22" sqref="E22:E24"/>
    </sheetView>
  </sheetViews>
  <sheetFormatPr defaultRowHeight="15"/>
  <cols>
    <col min="1" max="1" width="6.42578125" style="207" hidden="1" customWidth="1"/>
    <col min="2" max="2" width="2" style="207" hidden="1" customWidth="1"/>
    <col min="3" max="3" width="3.7109375" style="207" customWidth="1"/>
    <col min="4" max="4" width="4.28515625" style="207" customWidth="1"/>
    <col min="5" max="5" width="45" style="207" customWidth="1"/>
    <col min="6" max="6" width="6.42578125" style="207" bestFit="1" customWidth="1"/>
    <col min="7" max="7" width="4.42578125" style="207" customWidth="1"/>
    <col min="8" max="8" width="5.5703125" style="207" customWidth="1"/>
    <col min="9" max="9" width="52.85546875" style="207" customWidth="1"/>
    <col min="10" max="10" width="7" style="207" bestFit="1" customWidth="1"/>
    <col min="11" max="11" width="3.7109375" style="207" bestFit="1" customWidth="1"/>
    <col min="12" max="12" width="6.28515625" style="207" bestFit="1" customWidth="1"/>
    <col min="13" max="13" width="61" style="207" customWidth="1"/>
    <col min="14" max="15" width="9.140625" style="208"/>
    <col min="16" max="16" width="9.140625" style="240"/>
    <col min="17" max="38" width="9.140625" style="208"/>
    <col min="39" max="16384" width="9.140625" style="207"/>
  </cols>
  <sheetData>
    <row r="1" spans="1:38" hidden="1"/>
    <row r="2" spans="1:38" hidden="1"/>
    <row r="3" spans="1:38" ht="10.5" customHeight="1"/>
    <row r="4" spans="1:38" ht="27" customHeight="1">
      <c r="A4" s="209"/>
      <c r="B4" s="209"/>
      <c r="D4" s="45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451"/>
      <c r="F4" s="451"/>
      <c r="G4" s="451"/>
      <c r="H4" s="451"/>
      <c r="I4" s="452"/>
      <c r="J4" s="208"/>
      <c r="K4" s="208"/>
      <c r="L4" s="208"/>
      <c r="M4" s="208"/>
    </row>
    <row r="5" spans="1:38" s="211" customFormat="1" ht="15.75">
      <c r="A5" s="209"/>
      <c r="B5" s="209"/>
      <c r="C5" s="209"/>
      <c r="D5" s="453" t="str">
        <f>IF(org=0,"Не определено",org)</f>
        <v>МУП "Красносулинские городские теплосети"</v>
      </c>
      <c r="E5" s="454"/>
      <c r="F5" s="454"/>
      <c r="G5" s="454"/>
      <c r="H5" s="454"/>
      <c r="I5" s="455"/>
      <c r="J5" s="210"/>
      <c r="K5" s="210"/>
      <c r="L5" s="210"/>
      <c r="M5" s="210"/>
      <c r="N5" s="210"/>
      <c r="O5" s="210"/>
      <c r="P5" s="241"/>
      <c r="Q5" s="210"/>
      <c r="R5" s="210"/>
      <c r="S5" s="210"/>
      <c r="T5" s="210"/>
      <c r="U5" s="210"/>
      <c r="V5" s="210"/>
      <c r="W5" s="210"/>
      <c r="X5" s="210"/>
      <c r="Y5" s="210"/>
      <c r="Z5" s="210"/>
      <c r="AA5" s="210"/>
      <c r="AB5" s="210"/>
      <c r="AC5" s="210"/>
      <c r="AD5" s="210"/>
      <c r="AE5" s="210"/>
      <c r="AF5" s="210"/>
      <c r="AG5" s="210"/>
      <c r="AH5" s="210"/>
      <c r="AI5" s="210"/>
      <c r="AJ5" s="210"/>
      <c r="AK5" s="210"/>
      <c r="AL5" s="210"/>
    </row>
    <row r="6" spans="1:38" s="212" customFormat="1" ht="3" customHeight="1">
      <c r="A6" s="457"/>
      <c r="B6" s="457"/>
      <c r="C6" s="457"/>
      <c r="D6" s="457"/>
      <c r="E6" s="457"/>
      <c r="F6" s="457"/>
      <c r="G6" s="54"/>
      <c r="H6" s="54"/>
      <c r="I6" s="54"/>
      <c r="J6" s="54"/>
      <c r="K6" s="54"/>
      <c r="N6" s="213"/>
      <c r="O6" s="213"/>
      <c r="P6" s="242"/>
      <c r="Q6" s="213"/>
      <c r="R6" s="213"/>
      <c r="S6" s="213"/>
      <c r="T6" s="213"/>
      <c r="U6" s="213"/>
      <c r="V6" s="213"/>
      <c r="W6" s="213"/>
      <c r="X6" s="213"/>
      <c r="Y6" s="213"/>
      <c r="Z6" s="213"/>
      <c r="AA6" s="213"/>
      <c r="AB6" s="213"/>
      <c r="AC6" s="213"/>
      <c r="AD6" s="213"/>
      <c r="AE6" s="213"/>
      <c r="AF6" s="213"/>
      <c r="AG6" s="213"/>
      <c r="AH6" s="213"/>
      <c r="AI6" s="213"/>
      <c r="AJ6" s="213"/>
      <c r="AK6" s="213"/>
      <c r="AL6" s="213"/>
    </row>
    <row r="7" spans="1:38" ht="3.75" customHeight="1">
      <c r="A7" s="457"/>
      <c r="B7" s="457"/>
      <c r="C7" s="457"/>
      <c r="D7" s="457"/>
      <c r="E7" s="457"/>
      <c r="F7" s="457"/>
    </row>
    <row r="8" spans="1:38" ht="0.2" customHeight="1">
      <c r="B8" s="439"/>
      <c r="C8" s="439"/>
      <c r="D8" s="439"/>
      <c r="E8" s="456"/>
      <c r="F8" s="456"/>
    </row>
    <row r="9" spans="1:38" ht="0.2" customHeight="1">
      <c r="B9" s="439"/>
      <c r="C9" s="439"/>
      <c r="D9" s="439"/>
      <c r="E9" s="456"/>
      <c r="F9" s="456"/>
    </row>
    <row r="10" spans="1:38" ht="0.2" customHeight="1">
      <c r="B10" s="439"/>
      <c r="C10" s="439"/>
      <c r="D10" s="439"/>
      <c r="E10" s="456"/>
      <c r="F10" s="456"/>
    </row>
    <row r="11" spans="1:38" ht="6" hidden="1" customHeight="1">
      <c r="B11" s="439"/>
      <c r="C11" s="439"/>
      <c r="D11" s="439"/>
      <c r="E11" s="456"/>
      <c r="F11" s="456"/>
    </row>
    <row r="12" spans="1:38" ht="20.25" hidden="1" customHeight="1">
      <c r="A12" s="163"/>
      <c r="B12" s="439"/>
      <c r="C12" s="439"/>
      <c r="D12" s="439"/>
      <c r="E12" s="371"/>
      <c r="F12" s="163"/>
      <c r="G12" s="371"/>
      <c r="H12" s="371"/>
      <c r="I12" s="163"/>
      <c r="J12" s="163"/>
      <c r="K12" s="371"/>
    </row>
    <row r="13" spans="1:38" ht="20.25" hidden="1" customHeight="1">
      <c r="B13" s="439"/>
      <c r="C13" s="439"/>
      <c r="D13" s="439"/>
      <c r="E13" s="371"/>
      <c r="F13" s="373"/>
      <c r="G13" s="163"/>
      <c r="H13" s="163"/>
      <c r="I13" s="163"/>
      <c r="J13" s="163"/>
      <c r="K13" s="371"/>
    </row>
    <row r="14" spans="1:38" ht="6" hidden="1" customHeight="1">
      <c r="B14" s="458"/>
      <c r="C14" s="458"/>
      <c r="D14" s="458"/>
      <c r="E14" s="164"/>
      <c r="F14" s="163"/>
      <c r="G14" s="163"/>
      <c r="H14" s="163"/>
      <c r="I14" s="163"/>
      <c r="J14" s="163"/>
      <c r="K14" s="371"/>
    </row>
    <row r="15" spans="1:38" ht="3" customHeight="1"/>
    <row r="16" spans="1:38" ht="0.2" customHeight="1"/>
    <row r="17" spans="1:38" s="211" customFormat="1" ht="0.2" customHeight="1">
      <c r="A17" s="214"/>
      <c r="B17" s="214"/>
      <c r="C17" s="214"/>
      <c r="D17" s="214"/>
      <c r="E17" s="214"/>
      <c r="F17" s="214"/>
      <c r="G17" s="214"/>
      <c r="H17" s="214"/>
      <c r="I17" s="214"/>
      <c r="J17" s="214"/>
      <c r="K17" s="214"/>
      <c r="L17" s="214"/>
      <c r="M17" s="212"/>
      <c r="N17" s="210"/>
      <c r="O17" s="210"/>
      <c r="P17" s="241"/>
      <c r="Q17" s="210"/>
      <c r="R17" s="210"/>
      <c r="S17" s="210"/>
      <c r="T17" s="210"/>
      <c r="U17" s="210"/>
      <c r="V17" s="210"/>
      <c r="W17" s="210"/>
      <c r="X17" s="210"/>
      <c r="Y17" s="210"/>
      <c r="Z17" s="210"/>
      <c r="AA17" s="210"/>
      <c r="AB17" s="210"/>
      <c r="AC17" s="210"/>
      <c r="AD17" s="210"/>
      <c r="AE17" s="210"/>
      <c r="AF17" s="210"/>
      <c r="AG17" s="210"/>
      <c r="AH17" s="210"/>
      <c r="AI17" s="210"/>
      <c r="AJ17" s="210"/>
      <c r="AK17" s="210"/>
      <c r="AL17" s="210"/>
    </row>
    <row r="18" spans="1:38" ht="23.25" customHeight="1">
      <c r="A18" s="448"/>
      <c r="B18" s="163"/>
      <c r="C18" s="163"/>
      <c r="D18" s="449" t="s">
        <v>116</v>
      </c>
      <c r="E18" s="449"/>
      <c r="F18" s="434" t="s">
        <v>202</v>
      </c>
      <c r="G18" s="434"/>
      <c r="H18" s="434"/>
      <c r="I18" s="434"/>
      <c r="J18" s="434" t="s">
        <v>334</v>
      </c>
      <c r="K18" s="434"/>
      <c r="L18" s="434"/>
      <c r="M18" s="434"/>
    </row>
    <row r="19" spans="1:38" ht="23.25" customHeight="1">
      <c r="A19" s="448"/>
      <c r="B19" s="165"/>
      <c r="C19" s="166"/>
      <c r="D19" s="375" t="s">
        <v>25</v>
      </c>
      <c r="E19" s="375" t="s">
        <v>148</v>
      </c>
      <c r="F19" s="375" t="s">
        <v>143</v>
      </c>
      <c r="G19" s="437" t="s">
        <v>25</v>
      </c>
      <c r="H19" s="438"/>
      <c r="I19" s="375" t="s">
        <v>148</v>
      </c>
      <c r="J19" s="375" t="s">
        <v>143</v>
      </c>
      <c r="K19" s="437" t="s">
        <v>25</v>
      </c>
      <c r="L19" s="438"/>
      <c r="M19" s="375" t="s">
        <v>148</v>
      </c>
    </row>
    <row r="20" spans="1:38" s="168" customFormat="1" ht="14.25" customHeight="1">
      <c r="A20" s="74"/>
      <c r="B20" s="74"/>
      <c r="C20" s="74"/>
      <c r="D20" s="183" t="s">
        <v>26</v>
      </c>
      <c r="E20" s="183" t="s">
        <v>0</v>
      </c>
      <c r="F20" s="183" t="s">
        <v>1</v>
      </c>
      <c r="G20" s="435" t="s">
        <v>2</v>
      </c>
      <c r="H20" s="436"/>
      <c r="I20" s="183" t="s">
        <v>12</v>
      </c>
      <c r="J20" s="183" t="s">
        <v>13</v>
      </c>
      <c r="K20" s="435" t="s">
        <v>31</v>
      </c>
      <c r="L20" s="436"/>
      <c r="M20" s="183" t="s">
        <v>32</v>
      </c>
      <c r="N20" s="182"/>
      <c r="O20" s="208"/>
      <c r="P20" s="243"/>
      <c r="Q20" s="182"/>
      <c r="R20" s="182"/>
      <c r="S20" s="182"/>
      <c r="T20" s="182"/>
      <c r="U20" s="182"/>
      <c r="V20" s="182"/>
      <c r="W20" s="182"/>
      <c r="X20" s="182"/>
      <c r="Y20" s="182"/>
      <c r="Z20" s="182"/>
      <c r="AA20" s="182"/>
      <c r="AB20" s="182"/>
      <c r="AC20" s="182"/>
      <c r="AD20" s="182"/>
      <c r="AE20" s="182"/>
      <c r="AF20" s="182"/>
      <c r="AG20" s="182"/>
      <c r="AH20" s="182"/>
      <c r="AI20" s="182"/>
      <c r="AJ20" s="182"/>
      <c r="AK20" s="182"/>
      <c r="AL20" s="182"/>
    </row>
    <row r="21" spans="1:38" hidden="1">
      <c r="A21" s="215"/>
      <c r="B21" s="167"/>
      <c r="C21" s="167"/>
      <c r="D21" s="192"/>
      <c r="E21" s="193"/>
      <c r="F21" s="194"/>
      <c r="G21" s="193"/>
      <c r="H21" s="193"/>
      <c r="I21" s="194"/>
      <c r="J21" s="194"/>
      <c r="K21" s="195"/>
      <c r="L21" s="193"/>
      <c r="M21" s="196"/>
    </row>
    <row r="22" spans="1:38" ht="45" customHeight="1">
      <c r="A22" s="56"/>
      <c r="B22" s="56"/>
      <c r="C22" s="39"/>
      <c r="D22" s="443" t="s">
        <v>26</v>
      </c>
      <c r="E22" s="440" t="s">
        <v>355</v>
      </c>
      <c r="F22" s="432" t="s">
        <v>19</v>
      </c>
      <c r="G22" s="444"/>
      <c r="H22" s="415">
        <v>1</v>
      </c>
      <c r="I22" s="446"/>
      <c r="J22" s="432" t="s">
        <v>19</v>
      </c>
      <c r="K22" s="189" t="s">
        <v>144</v>
      </c>
      <c r="L22" s="374" t="s">
        <v>26</v>
      </c>
      <c r="M22" s="205" t="s">
        <v>144</v>
      </c>
      <c r="X22" s="208">
        <v>4189706</v>
      </c>
      <c r="Y22" s="208" t="s">
        <v>145</v>
      </c>
      <c r="Z22" s="208">
        <v>1705000</v>
      </c>
    </row>
    <row r="23" spans="1:38" ht="15" hidden="1" customHeight="1">
      <c r="A23" s="56"/>
      <c r="B23" s="56"/>
      <c r="C23" s="71"/>
      <c r="D23" s="443"/>
      <c r="E23" s="441"/>
      <c r="F23" s="433"/>
      <c r="G23" s="445"/>
      <c r="H23" s="415"/>
      <c r="I23" s="447"/>
      <c r="J23" s="433"/>
      <c r="K23" s="175" t="s">
        <v>144</v>
      </c>
      <c r="L23" s="185"/>
      <c r="M23" s="204" t="s">
        <v>144</v>
      </c>
    </row>
    <row r="24" spans="1:38" ht="15" hidden="1" customHeight="1">
      <c r="A24" s="56"/>
      <c r="B24" s="56"/>
      <c r="C24" s="71"/>
      <c r="D24" s="443"/>
      <c r="E24" s="442"/>
      <c r="F24" s="433"/>
      <c r="G24" s="175"/>
      <c r="H24" s="185"/>
      <c r="I24" s="181" t="s">
        <v>144</v>
      </c>
      <c r="J24" s="185"/>
      <c r="K24" s="185" t="s">
        <v>144</v>
      </c>
      <c r="L24" s="185"/>
      <c r="M24" s="186"/>
    </row>
    <row r="25" spans="1:38" ht="15" hidden="1" customHeight="1">
      <c r="A25" s="216"/>
      <c r="B25" s="187"/>
      <c r="C25" s="430"/>
      <c r="D25" s="175"/>
      <c r="E25" s="176" t="s">
        <v>144</v>
      </c>
      <c r="F25" s="185"/>
      <c r="G25" s="185"/>
      <c r="H25" s="185"/>
      <c r="I25" s="185"/>
      <c r="J25" s="185"/>
      <c r="K25" s="185" t="s">
        <v>144</v>
      </c>
      <c r="L25" s="185"/>
      <c r="M25" s="186"/>
    </row>
    <row r="26" spans="1:38" ht="15" customHeight="1">
      <c r="C26" s="430"/>
      <c r="D26" s="220"/>
      <c r="E26" s="220"/>
      <c r="F26" s="220"/>
      <c r="G26" s="220"/>
      <c r="H26" s="220"/>
      <c r="I26" s="220"/>
      <c r="J26" s="220"/>
      <c r="K26" s="220" t="s">
        <v>144</v>
      </c>
      <c r="L26" s="220"/>
      <c r="M26" s="220"/>
    </row>
    <row r="27" spans="1:38" ht="37.5" customHeight="1"/>
  </sheetData>
  <sheetProtection password="FA9C" sheet="1" objects="1" scenarios="1" formatColumns="0" formatRows="0"/>
  <dataConsolidate/>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disablePrompts="1"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2"/>
  <dimension ref="A1:U20"/>
  <sheetViews>
    <sheetView showGridLines="0" topLeftCell="C4" zoomScaleNormal="100" workbookViewId="0"/>
  </sheetViews>
  <sheetFormatPr defaultColWidth="10.5703125" defaultRowHeight="15"/>
  <cols>
    <col min="1" max="1" width="9.140625" style="32" hidden="1" customWidth="1"/>
    <col min="2" max="2" width="9.140625" style="18" hidden="1" customWidth="1"/>
    <col min="3" max="3" width="3.7109375" style="37" customWidth="1"/>
    <col min="4" max="4" width="9.7109375" style="18" customWidth="1"/>
    <col min="5" max="5" width="37.7109375" style="18" customWidth="1"/>
    <col min="6" max="6" width="66.85546875" style="18" customWidth="1"/>
    <col min="7" max="7" width="116" style="18" customWidth="1"/>
    <col min="8" max="8" width="93.42578125" style="179" customWidth="1"/>
    <col min="9" max="17" width="10.5703125" style="18"/>
    <col min="18" max="18" width="10.5703125" style="238"/>
    <col min="19" max="16384" width="10.5703125" style="18"/>
  </cols>
  <sheetData>
    <row r="1" spans="3:21" s="179" customFormat="1" ht="15" hidden="1" customHeight="1">
      <c r="C1" s="226"/>
      <c r="G1" s="179">
        <v>4</v>
      </c>
      <c r="R1" s="239"/>
    </row>
    <row r="2" spans="3:21" s="179" customFormat="1" ht="15" hidden="1" customHeight="1">
      <c r="C2" s="226"/>
      <c r="R2" s="239"/>
    </row>
    <row r="3" spans="3:21" s="179" customFormat="1" ht="15" hidden="1" customHeight="1">
      <c r="C3" s="226"/>
      <c r="R3" s="239"/>
    </row>
    <row r="4" spans="3:21" ht="11.25" customHeight="1">
      <c r="C4" s="71"/>
      <c r="D4" s="72"/>
      <c r="E4" s="72"/>
      <c r="F4" s="72"/>
      <c r="G4" s="72"/>
    </row>
    <row r="5" spans="3:21">
      <c r="C5" s="71"/>
      <c r="D5" s="460" t="s">
        <v>258</v>
      </c>
      <c r="E5" s="460"/>
      <c r="F5" s="460"/>
      <c r="G5" s="460"/>
      <c r="H5" s="228"/>
    </row>
    <row r="6" spans="3:21" ht="15" customHeight="1">
      <c r="C6" s="71"/>
      <c r="D6" s="461" t="str">
        <f>IF(org=0,"Не определено",org)</f>
        <v>МУП "Красносулинские городские теплосети"</v>
      </c>
      <c r="E6" s="461"/>
      <c r="F6" s="461"/>
      <c r="G6" s="461"/>
      <c r="H6" s="228"/>
    </row>
    <row r="7" spans="3:21" s="368" customFormat="1">
      <c r="D7" s="353"/>
      <c r="E7" s="312"/>
      <c r="F7" s="312"/>
      <c r="G7" s="312"/>
      <c r="U7" s="245"/>
    </row>
    <row r="8" spans="3:21" s="56" customFormat="1">
      <c r="C8" s="119">
        <v>22</v>
      </c>
      <c r="D8" s="462" t="s">
        <v>244</v>
      </c>
      <c r="E8" s="463"/>
      <c r="F8" s="463"/>
      <c r="G8" s="464"/>
      <c r="U8" s="250"/>
    </row>
    <row r="9" spans="3:21" ht="11.25" customHeight="1">
      <c r="D9" s="465" t="s">
        <v>233</v>
      </c>
      <c r="E9" s="465"/>
      <c r="F9" s="465"/>
      <c r="G9" s="466" t="s">
        <v>234</v>
      </c>
    </row>
    <row r="10" spans="3:21" ht="11.25" customHeight="1">
      <c r="D10" s="376" t="s">
        <v>25</v>
      </c>
      <c r="E10" s="330" t="s">
        <v>257</v>
      </c>
      <c r="F10" s="331" t="s">
        <v>223</v>
      </c>
      <c r="G10" s="467"/>
    </row>
    <row r="11" spans="3:21" ht="12" customHeight="1">
      <c r="D11" s="348" t="s">
        <v>26</v>
      </c>
      <c r="E11" s="332">
        <v>2</v>
      </c>
      <c r="F11" s="333">
        <v>3</v>
      </c>
      <c r="G11" s="334">
        <v>4</v>
      </c>
    </row>
    <row r="12" spans="3:21">
      <c r="D12" s="326">
        <v>1</v>
      </c>
      <c r="E12" s="336" t="s">
        <v>259</v>
      </c>
      <c r="F12" s="363" t="str">
        <f>IF(form_up_date="","",form_up_date)</f>
        <v>26.10.2020</v>
      </c>
      <c r="G12" s="365" t="s">
        <v>260</v>
      </c>
    </row>
    <row r="13" spans="3:21" ht="45">
      <c r="D13" s="326" t="s">
        <v>271</v>
      </c>
      <c r="E13" s="336" t="s">
        <v>261</v>
      </c>
      <c r="F13" s="363" t="s">
        <v>1418</v>
      </c>
      <c r="G13" s="337" t="s">
        <v>333</v>
      </c>
    </row>
    <row r="14" spans="3:21" ht="22.5">
      <c r="D14" s="326" t="s">
        <v>272</v>
      </c>
      <c r="E14" s="336" t="s">
        <v>262</v>
      </c>
      <c r="F14" s="363" t="s">
        <v>355</v>
      </c>
      <c r="G14" s="365" t="s">
        <v>263</v>
      </c>
    </row>
    <row r="15" spans="3:21" ht="22.5">
      <c r="D15" s="326" t="s">
        <v>273</v>
      </c>
      <c r="E15" s="336" t="s">
        <v>264</v>
      </c>
      <c r="F15" s="364" t="s">
        <v>265</v>
      </c>
      <c r="G15" s="337"/>
    </row>
    <row r="16" spans="3:21">
      <c r="D16" s="335" t="str">
        <f>D15&amp;".1"</f>
        <v>4.1.1</v>
      </c>
      <c r="E16" s="338" t="s">
        <v>3</v>
      </c>
      <c r="F16" s="363" t="str">
        <f>IF(region_name="","",region_name)</f>
        <v>Ростовская область</v>
      </c>
      <c r="G16" s="365" t="s">
        <v>266</v>
      </c>
    </row>
    <row r="17" spans="4:7" ht="22.5">
      <c r="D17" s="326" t="s">
        <v>274</v>
      </c>
      <c r="E17" s="339" t="s">
        <v>267</v>
      </c>
      <c r="F17" s="363" t="s">
        <v>906</v>
      </c>
      <c r="G17" s="367" t="s">
        <v>268</v>
      </c>
    </row>
    <row r="18" spans="4:7" ht="56.25">
      <c r="D18" s="326" t="s">
        <v>275</v>
      </c>
      <c r="E18" s="340" t="s">
        <v>269</v>
      </c>
      <c r="F18" s="363" t="s">
        <v>1419</v>
      </c>
      <c r="G18" s="347" t="s">
        <v>332</v>
      </c>
    </row>
    <row r="19" spans="4:7">
      <c r="D19" s="341"/>
      <c r="E19" s="342"/>
      <c r="F19" s="343"/>
      <c r="G19" s="344"/>
    </row>
    <row r="20" spans="4:7">
      <c r="D20" s="345"/>
      <c r="E20" s="459" t="s">
        <v>270</v>
      </c>
      <c r="F20" s="459"/>
      <c r="G20" s="346"/>
    </row>
  </sheetData>
  <sheetProtection password="FA9C"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1">
    <pageSetUpPr fitToPage="1"/>
  </sheetPr>
  <dimension ref="A1:R18"/>
  <sheetViews>
    <sheetView showGridLines="0" topLeftCell="C4" zoomScaleNormal="100" workbookViewId="0">
      <selection activeCell="G24" sqref="G24"/>
    </sheetView>
  </sheetViews>
  <sheetFormatPr defaultColWidth="10.5703125" defaultRowHeight="15"/>
  <cols>
    <col min="1" max="1" width="9.140625" style="32" hidden="1" customWidth="1"/>
    <col min="2" max="2" width="9.140625" style="18" hidden="1" customWidth="1"/>
    <col min="3" max="3" width="4.7109375" style="37" customWidth="1"/>
    <col min="4" max="4" width="6.28515625" style="18" customWidth="1"/>
    <col min="5" max="5" width="36.7109375" style="18" customWidth="1"/>
    <col min="6" max="6" width="9.5703125" style="18" customWidth="1"/>
    <col min="7" max="7" width="40.7109375" style="18" customWidth="1"/>
    <col min="8" max="8" width="93.42578125" style="179" customWidth="1"/>
    <col min="9" max="17" width="10.5703125" style="18"/>
    <col min="18" max="18" width="10.5703125" style="238"/>
    <col min="19" max="16384" width="10.5703125" style="18"/>
  </cols>
  <sheetData>
    <row r="1" spans="1:18" s="179" customFormat="1" ht="15" hidden="1" customHeight="1">
      <c r="C1" s="226"/>
      <c r="G1" s="179">
        <v>4</v>
      </c>
      <c r="R1" s="239"/>
    </row>
    <row r="2" spans="1:18" ht="67.5" hidden="1">
      <c r="D2" s="326"/>
      <c r="E2" s="361"/>
      <c r="F2" s="328" t="s">
        <v>74</v>
      </c>
      <c r="G2" s="327"/>
      <c r="H2" s="319" t="s">
        <v>346</v>
      </c>
    </row>
    <row r="3" spans="1:18" s="179" customFormat="1" ht="15" hidden="1" customHeight="1">
      <c r="C3" s="226"/>
      <c r="R3" s="239"/>
    </row>
    <row r="4" spans="1:18" ht="11.25" customHeight="1">
      <c r="C4" s="71"/>
      <c r="D4" s="72"/>
      <c r="E4" s="72"/>
      <c r="F4" s="72"/>
      <c r="G4" s="72"/>
    </row>
    <row r="5" spans="1:18" ht="36.75" customHeight="1">
      <c r="C5" s="71"/>
      <c r="D5" s="46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5" s="460"/>
      <c r="F5" s="460"/>
      <c r="G5" s="460"/>
      <c r="H5" s="228"/>
    </row>
    <row r="6" spans="1:18" ht="15" customHeight="1">
      <c r="C6" s="71"/>
      <c r="D6" s="461" t="str">
        <f>IF(org=0,"Не определено",org)</f>
        <v>МУП "Красносулинские городские теплосети"</v>
      </c>
      <c r="E6" s="461"/>
      <c r="F6" s="461"/>
      <c r="G6" s="461"/>
      <c r="H6" s="228"/>
    </row>
    <row r="7" spans="1:18" ht="11.25" customHeight="1">
      <c r="C7" s="71"/>
      <c r="D7" s="72"/>
      <c r="E7" s="72"/>
      <c r="F7" s="72"/>
      <c r="G7" s="228">
        <v>22</v>
      </c>
    </row>
    <row r="8" spans="1:18" ht="101.25">
      <c r="C8" s="71"/>
      <c r="D8" s="415" t="s">
        <v>25</v>
      </c>
      <c r="E8" s="469" t="s">
        <v>257</v>
      </c>
      <c r="F8" s="469" t="s">
        <v>159</v>
      </c>
      <c r="G8" s="321" t="s">
        <v>1417</v>
      </c>
      <c r="H8" s="468" t="s">
        <v>234</v>
      </c>
    </row>
    <row r="9" spans="1:18" ht="21" customHeight="1">
      <c r="C9" s="71"/>
      <c r="D9" s="415"/>
      <c r="E9" s="469"/>
      <c r="F9" s="469"/>
      <c r="G9" s="322" t="s">
        <v>223</v>
      </c>
      <c r="H9" s="465"/>
    </row>
    <row r="10" spans="1:18" ht="11.25" hidden="1" customHeight="1">
      <c r="C10" s="71"/>
      <c r="D10" s="74" t="s">
        <v>26</v>
      </c>
      <c r="E10" s="74" t="s">
        <v>0</v>
      </c>
      <c r="F10" s="74" t="s">
        <v>1</v>
      </c>
      <c r="G10" s="227" t="str">
        <f>G1&amp;".1"</f>
        <v>4.1</v>
      </c>
      <c r="H10" s="319"/>
    </row>
    <row r="11" spans="1:18" ht="22.5">
      <c r="A11" s="18"/>
      <c r="C11" s="39"/>
      <c r="D11" s="173">
        <v>1</v>
      </c>
      <c r="E11" s="224" t="s">
        <v>160</v>
      </c>
      <c r="F11" s="173" t="s">
        <v>255</v>
      </c>
      <c r="G11" s="323">
        <v>0</v>
      </c>
      <c r="H11" s="319" t="s">
        <v>341</v>
      </c>
    </row>
    <row r="12" spans="1:18" ht="22.5">
      <c r="A12" s="18"/>
      <c r="C12" s="39"/>
      <c r="D12" s="173">
        <v>2</v>
      </c>
      <c r="E12" s="225" t="s">
        <v>161</v>
      </c>
      <c r="F12" s="258" t="s">
        <v>255</v>
      </c>
      <c r="G12" s="323">
        <v>0</v>
      </c>
      <c r="H12" s="319" t="s">
        <v>342</v>
      </c>
    </row>
    <row r="13" spans="1:18" ht="22.5">
      <c r="A13" s="18"/>
      <c r="C13" s="39"/>
      <c r="D13" s="173">
        <v>3</v>
      </c>
      <c r="E13" s="225" t="s">
        <v>171</v>
      </c>
      <c r="F13" s="258" t="s">
        <v>255</v>
      </c>
      <c r="G13" s="323">
        <v>0</v>
      </c>
      <c r="H13" s="319" t="s">
        <v>343</v>
      </c>
    </row>
    <row r="14" spans="1:18" ht="45">
      <c r="A14" s="18"/>
      <c r="C14" s="39"/>
      <c r="D14" s="258">
        <v>4</v>
      </c>
      <c r="E14" s="260" t="s">
        <v>254</v>
      </c>
      <c r="F14" s="258" t="s">
        <v>265</v>
      </c>
      <c r="G14" s="357"/>
      <c r="H14" s="319" t="s">
        <v>344</v>
      </c>
    </row>
    <row r="15" spans="1:18" ht="90">
      <c r="A15" s="18"/>
      <c r="C15" s="39"/>
      <c r="D15" s="258">
        <v>5</v>
      </c>
      <c r="E15" s="260" t="s">
        <v>340</v>
      </c>
      <c r="F15" s="258" t="s">
        <v>74</v>
      </c>
      <c r="G15" s="324">
        <f>SUM(G16:G18)</f>
        <v>0.4</v>
      </c>
      <c r="H15" s="319" t="s">
        <v>345</v>
      </c>
    </row>
    <row r="16" spans="1:18" ht="15" hidden="1" customHeight="1">
      <c r="D16" s="72" t="s">
        <v>256</v>
      </c>
      <c r="E16" s="223"/>
      <c r="F16" s="72"/>
      <c r="G16" s="72"/>
    </row>
    <row r="17" spans="1:18" ht="67.5">
      <c r="C17" s="154"/>
      <c r="D17" s="326" t="s">
        <v>283</v>
      </c>
      <c r="E17" s="360" t="s">
        <v>1420</v>
      </c>
      <c r="F17" s="358" t="s">
        <v>74</v>
      </c>
      <c r="G17" s="327">
        <v>0.4</v>
      </c>
      <c r="H17" s="319" t="s">
        <v>346</v>
      </c>
    </row>
    <row r="18" spans="1:18" ht="11.25">
      <c r="A18" s="18"/>
      <c r="C18" s="18"/>
      <c r="D18" s="277"/>
      <c r="E18" s="181" t="s">
        <v>347</v>
      </c>
      <c r="F18" s="320"/>
      <c r="G18" s="320"/>
      <c r="H18" s="325"/>
      <c r="R18" s="18"/>
    </row>
  </sheetData>
  <sheetProtection password="FA9C" sheet="1" objects="1" scenarios="1" formatColumns="0" formatRows="0"/>
  <mergeCells count="6">
    <mergeCell ref="H8:H9"/>
    <mergeCell ref="D5:G5"/>
    <mergeCell ref="D6:G6"/>
    <mergeCell ref="D8:D9"/>
    <mergeCell ref="E8:E9"/>
    <mergeCell ref="F8:F9"/>
  </mergeCells>
  <dataValidations count="6">
    <dataValidation type="textLength" operator="lessThanOrEqual" allowBlank="1" showInputMessage="1" showErrorMessage="1" errorTitle="Ошибка" error="Допускается ввод не более 900 символов!" sqref="G14">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2">
      <formula1>900</formula1>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42" customWidth="1"/>
    <col min="4" max="4" width="6.28515625" style="7" customWidth="1"/>
    <col min="5" max="5" width="73.7109375" style="7" customWidth="1"/>
    <col min="6" max="20" width="9.140625" style="7"/>
    <col min="21" max="21" width="9.140625" style="248"/>
    <col min="22" max="16384" width="9.140625" style="7"/>
  </cols>
  <sheetData>
    <row r="1" spans="3:21" s="78" customFormat="1" hidden="1">
      <c r="C1" s="77"/>
      <c r="U1" s="247"/>
    </row>
    <row r="2" spans="3:21" s="78" customFormat="1" hidden="1">
      <c r="C2" s="77"/>
      <c r="U2" s="247"/>
    </row>
    <row r="3" spans="3:21" s="78" customFormat="1" hidden="1">
      <c r="C3" s="77"/>
      <c r="U3" s="247"/>
    </row>
    <row r="4" spans="3:21" s="78" customFormat="1" hidden="1">
      <c r="C4" s="77"/>
      <c r="U4" s="247"/>
    </row>
    <row r="5" spans="3:21" s="78" customFormat="1" hidden="1">
      <c r="C5" s="77"/>
      <c r="U5" s="247"/>
    </row>
    <row r="6" spans="3:21" s="78" customFormat="1" ht="10.5" customHeight="1">
      <c r="C6" s="79"/>
      <c r="D6" s="80"/>
      <c r="E6" s="80"/>
      <c r="U6" s="247"/>
    </row>
    <row r="7" spans="3:21" s="78" customFormat="1" ht="20.100000000000001" customHeight="1">
      <c r="C7" s="79"/>
      <c r="D7" s="470" t="s">
        <v>162</v>
      </c>
      <c r="E7" s="470"/>
      <c r="U7" s="247"/>
    </row>
    <row r="8" spans="3:21" s="78" customFormat="1" ht="15" customHeight="1">
      <c r="C8" s="79"/>
      <c r="D8" s="471" t="str">
        <f>IF(org=0,"Не определено",org)</f>
        <v>МУП "Красносулинские городские теплосети"</v>
      </c>
      <c r="E8" s="471"/>
      <c r="U8" s="247"/>
    </row>
    <row r="9" spans="3:21" s="78" customFormat="1" ht="6.95" customHeight="1">
      <c r="C9" s="79"/>
      <c r="D9" s="80"/>
      <c r="E9" s="80"/>
      <c r="U9" s="247"/>
    </row>
    <row r="10" spans="3:21" s="78" customFormat="1" ht="22.5" customHeight="1">
      <c r="C10" s="79"/>
      <c r="D10" s="49" t="s">
        <v>25</v>
      </c>
      <c r="E10" s="48" t="s">
        <v>121</v>
      </c>
      <c r="U10" s="247"/>
    </row>
    <row r="11" spans="3:21" s="78" customFormat="1" ht="11.25" customHeight="1">
      <c r="C11" s="79"/>
      <c r="D11" s="74" t="s">
        <v>26</v>
      </c>
      <c r="E11" s="74" t="s">
        <v>0</v>
      </c>
      <c r="U11" s="247"/>
    </row>
    <row r="12" spans="3:21" s="78" customFormat="1" ht="15" hidden="1" customHeight="1">
      <c r="C12" s="79"/>
      <c r="D12" s="81">
        <v>0</v>
      </c>
      <c r="E12" s="50"/>
      <c r="U12" s="247"/>
    </row>
    <row r="13" spans="3:21" s="78" customFormat="1" ht="14.1" customHeight="1">
      <c r="C13" s="82"/>
      <c r="D13" s="81">
        <v>1</v>
      </c>
      <c r="E13" s="51"/>
      <c r="U13" s="247"/>
    </row>
    <row r="14" spans="3:21" s="78" customFormat="1" ht="15" customHeight="1">
      <c r="C14" s="79"/>
      <c r="D14" s="87"/>
      <c r="E14" s="88" t="s">
        <v>172</v>
      </c>
      <c r="U14" s="247"/>
    </row>
    <row r="15" spans="3:21" s="78" customFormat="1" ht="11.25" customHeight="1">
      <c r="C15" s="77"/>
      <c r="U15" s="247"/>
    </row>
    <row r="16" spans="3:21" s="78" customFormat="1">
      <c r="C16" s="77"/>
      <c r="D16" s="151"/>
      <c r="E16" s="83"/>
      <c r="F16" s="83"/>
      <c r="G16" s="84"/>
      <c r="H16" s="84"/>
      <c r="I16" s="84"/>
      <c r="U16" s="247"/>
    </row>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1.7</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title>
  <dc:subjec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subject>
  <dc:creator>Infernus</dc:creator>
  <cp:lastModifiedBy>Администратор</cp:lastModifiedBy>
  <dcterms:created xsi:type="dcterms:W3CDTF">2014-08-18T08:57:48Z</dcterms:created>
  <dcterms:modified xsi:type="dcterms:W3CDTF">2020-11-13T07:13:00Z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FAS.JKH.OPEN.INFO.QUARTER.GVS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